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firstSheet="15" activeTab="27"/>
  </bookViews>
  <sheets>
    <sheet name="14.01" sheetId="1" r:id="rId1"/>
    <sheet name="21.01" sheetId="2" r:id="rId2"/>
    <sheet name="28.01" sheetId="3" r:id="rId3"/>
    <sheet name="04.02" sheetId="4" r:id="rId4"/>
    <sheet name="11.02" sheetId="5" r:id="rId5"/>
    <sheet name="18.02" sheetId="6" r:id="rId6"/>
    <sheet name="25.02" sheetId="7" r:id="rId7"/>
    <sheet name="03.03" sheetId="8" r:id="rId8"/>
    <sheet name="10.03" sheetId="9" r:id="rId9"/>
    <sheet name="17.03" sheetId="10" r:id="rId10"/>
    <sheet name="24.03" sheetId="11" r:id="rId11"/>
    <sheet name="31.03" sheetId="12" r:id="rId12"/>
    <sheet name="07.04" sheetId="13" r:id="rId13"/>
    <sheet name="14.04" sheetId="14" r:id="rId14"/>
    <sheet name="28.04" sheetId="15" r:id="rId15"/>
    <sheet name="05.05" sheetId="16" r:id="rId16"/>
    <sheet name="12.05" sheetId="17" r:id="rId17"/>
    <sheet name="19.05" sheetId="18" r:id="rId18"/>
    <sheet name="26.05" sheetId="19" r:id="rId19"/>
    <sheet name="02.06" sheetId="20" r:id="rId20"/>
    <sheet name="09.06" sheetId="21" r:id="rId21"/>
    <sheet name="16.06" sheetId="22" r:id="rId22"/>
    <sheet name="23.06" sheetId="23" r:id="rId23"/>
    <sheet name="30.06" sheetId="24" r:id="rId24"/>
    <sheet name="07.07" sheetId="25" r:id="rId25"/>
    <sheet name="14.07" sheetId="26" r:id="rId26"/>
    <sheet name="21.07" sheetId="27" r:id="rId27"/>
    <sheet name="28.07" sheetId="28" r:id="rId28"/>
  </sheets>
  <definedNames/>
  <calcPr fullCalcOnLoad="1"/>
</workbook>
</file>

<file path=xl/sharedStrings.xml><?xml version="1.0" encoding="utf-8"?>
<sst xmlns="http://schemas.openxmlformats.org/spreadsheetml/2006/main" count="2219" uniqueCount="190">
  <si>
    <t>Место</t>
  </si>
  <si>
    <t xml:space="preserve">Имя </t>
  </si>
  <si>
    <t>Гнд</t>
  </si>
  <si>
    <t>Игра 1</t>
  </si>
  <si>
    <t>Игра 2</t>
  </si>
  <si>
    <t>Игра 3</t>
  </si>
  <si>
    <t>Игра 4</t>
  </si>
  <si>
    <t>Игра 5</t>
  </si>
  <si>
    <t>Игра 6</t>
  </si>
  <si>
    <t>Сумма</t>
  </si>
  <si>
    <t>Средний</t>
  </si>
  <si>
    <t>Кучеренко Валентин</t>
  </si>
  <si>
    <t>Костенко Григорий</t>
  </si>
  <si>
    <t>Шовкун Андрей</t>
  </si>
  <si>
    <t>Малышева Наталия</t>
  </si>
  <si>
    <t>Дейнеко Сергей</t>
  </si>
  <si>
    <t>Кращенко Александр</t>
  </si>
  <si>
    <t>Кондратьев Александр</t>
  </si>
  <si>
    <t>Швец Виктор</t>
  </si>
  <si>
    <t>Покотило Ольга</t>
  </si>
  <si>
    <t>Фурцев Дмитрий</t>
  </si>
  <si>
    <t>Доля Владимир</t>
  </si>
  <si>
    <t>Бажан Александр</t>
  </si>
  <si>
    <t>Осередько Вячеслав</t>
  </si>
  <si>
    <t>Рабышко Алексей</t>
  </si>
  <si>
    <t>Демчук Ольга</t>
  </si>
  <si>
    <t>Жирнов Максим</t>
  </si>
  <si>
    <t>Левчук Александра</t>
  </si>
  <si>
    <t>Кучеренко Юрий</t>
  </si>
  <si>
    <t>Швец Валентина</t>
  </si>
  <si>
    <t>Осипенко Владимир</t>
  </si>
  <si>
    <t xml:space="preserve">Волощук Рома </t>
  </si>
  <si>
    <t>Саражинский Александр</t>
  </si>
  <si>
    <t>Терновой Павел</t>
  </si>
  <si>
    <t>Жукович Иван</t>
  </si>
  <si>
    <t>Жукович Саша</t>
  </si>
  <si>
    <t>Свирец Александр</t>
  </si>
  <si>
    <t>Мельниченко Игорь</t>
  </si>
  <si>
    <t>Ильин Женя</t>
  </si>
  <si>
    <t>Ильин Рома</t>
  </si>
  <si>
    <t>Мищенко Алёна</t>
  </si>
  <si>
    <t>Десперадо</t>
  </si>
  <si>
    <t>1</t>
  </si>
  <si>
    <t>Имя</t>
  </si>
  <si>
    <t>ГНД</t>
  </si>
  <si>
    <t>1 игра</t>
  </si>
  <si>
    <t>2</t>
  </si>
  <si>
    <t>3</t>
  </si>
  <si>
    <t>4</t>
  </si>
  <si>
    <t>5</t>
  </si>
  <si>
    <t>6</t>
  </si>
  <si>
    <t>Жукович Александр</t>
  </si>
  <si>
    <t>7</t>
  </si>
  <si>
    <t>Куеренко Юрий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</si>
  <si>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</si>
  <si>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</si>
  <si>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</si>
  <si>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</si>
  <si>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</si>
  <si>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</si>
  <si>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</si>
  <si>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</si>
  <si>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</si>
  <si>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 xml:space="preserve">Лучший индивидуальный результат: Костенко Григорий - 246    </t>
  </si>
  <si>
    <t>17</t>
  </si>
  <si>
    <t>Стыковые игры</t>
  </si>
  <si>
    <t>Полуфинал</t>
  </si>
  <si>
    <t>Шовкун Адрей</t>
  </si>
  <si>
    <t>Финал</t>
  </si>
  <si>
    <t>2 игра</t>
  </si>
  <si>
    <t>Волощук Роман</t>
  </si>
  <si>
    <t xml:space="preserve">Лучший индивидуальный результат: Шовкун Андрей 287   </t>
  </si>
  <si>
    <t>Осередько</t>
  </si>
  <si>
    <t>Осипенко</t>
  </si>
  <si>
    <t>Покотило</t>
  </si>
  <si>
    <t>Левчук</t>
  </si>
  <si>
    <t xml:space="preserve">Лучший индивидуальный результат: Костенко Григорий - 248   </t>
  </si>
  <si>
    <t>Дейнека Сергей</t>
  </si>
  <si>
    <t>Китела Игорь</t>
  </si>
  <si>
    <t>Малышева Наталья</t>
  </si>
  <si>
    <t>Покотыло Ольга</t>
  </si>
  <si>
    <t xml:space="preserve">Лучший индивидуальный результат: Костенко Григорий - 254   </t>
  </si>
  <si>
    <t xml:space="preserve">Китело Игорь </t>
  </si>
  <si>
    <t>Ильин Евгений</t>
  </si>
  <si>
    <t>Кучеренко Ю</t>
  </si>
  <si>
    <t>Саражинская Ольга</t>
  </si>
  <si>
    <t>Саражинская  Ольга</t>
  </si>
  <si>
    <t>Лучший индивидуальный результат  Саражинская Ольга - 275</t>
  </si>
  <si>
    <t xml:space="preserve">Лучший индивидуальный результат </t>
  </si>
  <si>
    <t>Радлинский Николай</t>
  </si>
  <si>
    <t>Харченко Александр</t>
  </si>
  <si>
    <t>Мицык Фёдор</t>
  </si>
  <si>
    <t>Бабушкин Гоша</t>
  </si>
  <si>
    <t>Столбова Катя</t>
  </si>
  <si>
    <t>Кононенко Лилия</t>
  </si>
  <si>
    <t>Жиронов Максим</t>
  </si>
  <si>
    <t xml:space="preserve">Швец Валентина </t>
  </si>
  <si>
    <t>Рабышко</t>
  </si>
  <si>
    <t>Чуба Виталий</t>
  </si>
  <si>
    <t>Левчук Алаксандра</t>
  </si>
  <si>
    <t>Терещенко Женя</t>
  </si>
  <si>
    <t>Богуш Андрей</t>
  </si>
  <si>
    <t>Турчанинов Денис</t>
  </si>
  <si>
    <t xml:space="preserve">Лучший индивидуальный результат: Кононенко Лилия 241 </t>
  </si>
  <si>
    <t>Казьмирук Игорь</t>
  </si>
  <si>
    <t>Красюк Олег</t>
  </si>
  <si>
    <t>Шматько Андрей</t>
  </si>
  <si>
    <t>Комарова Ника</t>
  </si>
  <si>
    <t>Квиткова Марго</t>
  </si>
  <si>
    <t xml:space="preserve">Лучший индивидуальный результат: Швец Виктор  269 </t>
  </si>
  <si>
    <t>Соболев Павел</t>
  </si>
  <si>
    <t>Китело Игорь</t>
  </si>
  <si>
    <t>Волощук Рома</t>
  </si>
  <si>
    <t>Волощук Ира</t>
  </si>
  <si>
    <t>Нарко Любовь</t>
  </si>
  <si>
    <t xml:space="preserve">Лучший индивидуальный результат: Шовкун Андрей  247 </t>
  </si>
  <si>
    <t>Скварский Сергей</t>
  </si>
  <si>
    <t>Лабунский Максим</t>
  </si>
  <si>
    <t xml:space="preserve">Лучший индивидуальный результат: Доля Владимир 226   </t>
  </si>
  <si>
    <t>Волощук Ирина</t>
  </si>
  <si>
    <t>Шевелёва Ирина</t>
  </si>
  <si>
    <t>Запольский Дима</t>
  </si>
  <si>
    <t>Чердышвили Георгий</t>
  </si>
  <si>
    <t xml:space="preserve">Лучший индивидуальный результат: Шевелёва Ирина  254  </t>
  </si>
  <si>
    <t xml:space="preserve">Жирнов Максим </t>
  </si>
  <si>
    <t xml:space="preserve">Лучший индивидуальный результат: Доля Владимир  246 </t>
  </si>
  <si>
    <t>Зиньевич Олег</t>
  </si>
  <si>
    <t>Саражинский Ольга</t>
  </si>
  <si>
    <t>Запольський Дмитрий</t>
  </si>
  <si>
    <t>Шавалюк Дима</t>
  </si>
  <si>
    <t xml:space="preserve">Лучший индивидуальный результат: Шовкун Андрей 256  </t>
  </si>
  <si>
    <t>Запольський Дима</t>
  </si>
  <si>
    <t xml:space="preserve">Лучший индивидуальный результат: Доля владимир / Фурцев Дмитрий  259  </t>
  </si>
  <si>
    <t>Фурцев Дима</t>
  </si>
  <si>
    <t>Скварский Серегей</t>
  </si>
  <si>
    <t>Петров Игорь</t>
  </si>
  <si>
    <t xml:space="preserve">Лучший индивидуальный результат: Мищенко Алёна  244  </t>
  </si>
  <si>
    <t xml:space="preserve">Лучший индивидуальный результат: Шовкун Андрей 275  </t>
  </si>
  <si>
    <t>Шаволюк Дима</t>
  </si>
  <si>
    <t>№</t>
  </si>
  <si>
    <t>Кращенко Саша</t>
  </si>
  <si>
    <t xml:space="preserve">Лучший индивидуальный результат: Кучеренко Валентин 247  </t>
  </si>
  <si>
    <t>Жукович Алексей</t>
  </si>
  <si>
    <t>Бабушкин Игорь</t>
  </si>
  <si>
    <t>Демчук Оля</t>
  </si>
  <si>
    <t>Виктор</t>
  </si>
  <si>
    <t>Дмитрий</t>
  </si>
  <si>
    <t>Алексей</t>
  </si>
  <si>
    <t>Игорь</t>
  </si>
  <si>
    <t>Иван</t>
  </si>
  <si>
    <t>Лучший индивидуальный результат: Рабышко Алексей  245</t>
  </si>
  <si>
    <t xml:space="preserve">Лучший индивидуальный результат: </t>
  </si>
  <si>
    <t>Кожан Ольга</t>
  </si>
  <si>
    <t>Кожан Александр</t>
  </si>
  <si>
    <t>Панчук Пётр</t>
  </si>
  <si>
    <t>Мицик Фёдор</t>
  </si>
  <si>
    <t>Дидоренко Назар</t>
  </si>
  <si>
    <t>Кармазин Женя</t>
  </si>
  <si>
    <t>Скиба Кирилл</t>
  </si>
  <si>
    <t>Степаненко Виктор</t>
  </si>
  <si>
    <t>Лучший индивидуальный результат: Фурцев Дмитрий  247</t>
  </si>
  <si>
    <t>Саражинский Алксандр</t>
  </si>
  <si>
    <t xml:space="preserve">Казьмирук Игорь </t>
  </si>
  <si>
    <t>Столбова Катерина</t>
  </si>
  <si>
    <t>Лучший индивидуальный результат:  Дейнеко Сергей  267</t>
  </si>
  <si>
    <t>Дементьев Виктор</t>
  </si>
  <si>
    <t>Колосюк Виктория</t>
  </si>
  <si>
    <t>Шевелева Ирина</t>
  </si>
  <si>
    <t>Эсмурзиев Ахмед</t>
  </si>
  <si>
    <t>Шот- тур</t>
  </si>
  <si>
    <t>Зайцев Алексей</t>
  </si>
  <si>
    <t>Панчук Петр</t>
  </si>
  <si>
    <t>Мякиньов Виктор</t>
  </si>
  <si>
    <t>Кравченко Олег</t>
  </si>
  <si>
    <t>Дорошенко Женя</t>
  </si>
  <si>
    <t>Колоcюк Виктория</t>
  </si>
  <si>
    <t>Лучший индивидуальный результат: Панчук Пётр 290</t>
  </si>
  <si>
    <t>Саранча Евгений</t>
  </si>
  <si>
    <t>Саранча Владимир</t>
  </si>
  <si>
    <t xml:space="preserve">Лучший индивидуальный результат:  Рабышко Алексей  246 </t>
  </si>
  <si>
    <t>Эсмурзиев Ахммед</t>
  </si>
  <si>
    <t>Мицык Федор</t>
  </si>
  <si>
    <t xml:space="preserve">Лучший индивидуальный результат: Шовкун Андрей 257  </t>
  </si>
  <si>
    <t>Кравчук Олег</t>
  </si>
  <si>
    <t>Креуш Денис</t>
  </si>
  <si>
    <t xml:space="preserve">Лучший индивидуальный результат:  Шовкун Андрей  243 </t>
  </si>
  <si>
    <t xml:space="preserve">Лучший индивидуальный результат: Костенко Григорий  277  </t>
  </si>
  <si>
    <t>Сидоренко Юрий</t>
  </si>
  <si>
    <t>Вербицкий Андрей</t>
  </si>
  <si>
    <t xml:space="preserve">Лучший индивидуальный результат: Доля Владимир  300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</si>
</sst>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thin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37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0" fillId="0" borderId="21" xfId="0" applyFont="1" applyFill="1" applyBorder="1" applyAlignment="1">
      <alignment/>
    </xf>
    <xf numFmtId="0" fontId="2" fillId="0" borderId="21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3" fillId="0" borderId="11" xfId="0" applyFont="1" applyFill="1" applyBorder="1" applyAlignment="1">
      <alignment/>
    </xf>
    <xf numFmtId="0" fontId="40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40" fillId="0" borderId="10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2" fillId="0" borderId="22" xfId="0" applyFont="1" applyFill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/>
    </xf>
    <xf numFmtId="0" fontId="40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40" fillId="0" borderId="22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0" fillId="0" borderId="10" xfId="0" applyFont="1" applyFill="1" applyBorder="1" applyAlignment="1">
      <alignment/>
    </xf>
    <xf numFmtId="0" fontId="40" fillId="0" borderId="2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0" fillId="0" borderId="11" xfId="0" applyFont="1" applyFill="1" applyBorder="1" applyAlignment="1">
      <alignment/>
    </xf>
    <xf numFmtId="0" fontId="40" fillId="0" borderId="11" xfId="0" applyFont="1" applyFill="1" applyBorder="1" applyAlignment="1">
      <alignment horizontal="center"/>
    </xf>
    <xf numFmtId="2" fontId="40" fillId="0" borderId="25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2" fontId="40" fillId="0" borderId="26" xfId="0" applyNumberFormat="1" applyFont="1" applyFill="1" applyBorder="1" applyAlignment="1">
      <alignment horizontal="center"/>
    </xf>
    <xf numFmtId="0" fontId="41" fillId="0" borderId="0" xfId="0" applyFont="1" applyBorder="1" applyAlignment="1">
      <alignment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40" fillId="0" borderId="11" xfId="0" applyFont="1" applyFill="1" applyBorder="1" applyAlignment="1">
      <alignment horizontal="center" vertical="center"/>
    </xf>
    <xf numFmtId="0" fontId="40" fillId="0" borderId="27" xfId="0" applyFont="1" applyBorder="1" applyAlignment="1">
      <alignment/>
    </xf>
    <xf numFmtId="0" fontId="40" fillId="0" borderId="28" xfId="0" applyFont="1" applyBorder="1" applyAlignment="1">
      <alignment/>
    </xf>
    <xf numFmtId="0" fontId="40" fillId="33" borderId="28" xfId="0" applyFont="1" applyFill="1" applyBorder="1" applyAlignment="1">
      <alignment horizontal="center"/>
    </xf>
    <xf numFmtId="0" fontId="40" fillId="33" borderId="28" xfId="0" applyFont="1" applyFill="1" applyBorder="1" applyAlignment="1">
      <alignment horizontal="center" vertical="center"/>
    </xf>
    <xf numFmtId="0" fontId="40" fillId="0" borderId="19" xfId="0" applyFont="1" applyBorder="1" applyAlignment="1">
      <alignment/>
    </xf>
    <xf numFmtId="0" fontId="40" fillId="0" borderId="22" xfId="0" applyFont="1" applyBorder="1" applyAlignment="1">
      <alignment/>
    </xf>
    <xf numFmtId="0" fontId="40" fillId="0" borderId="24" xfId="0" applyFont="1" applyBorder="1" applyAlignment="1">
      <alignment/>
    </xf>
    <xf numFmtId="0" fontId="3" fillId="0" borderId="11" xfId="0" applyFont="1" applyFill="1" applyBorder="1" applyAlignment="1">
      <alignment/>
    </xf>
    <xf numFmtId="0" fontId="40" fillId="0" borderId="25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/>
    </xf>
    <xf numFmtId="2" fontId="40" fillId="0" borderId="24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40" fillId="0" borderId="29" xfId="0" applyFont="1" applyFill="1" applyBorder="1" applyAlignment="1">
      <alignment horizontal="center"/>
    </xf>
    <xf numFmtId="0" fontId="41" fillId="33" borderId="30" xfId="0" applyFont="1" applyFill="1" applyBorder="1" applyAlignment="1">
      <alignment/>
    </xf>
    <xf numFmtId="0" fontId="41" fillId="0" borderId="22" xfId="0" applyFont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41" fillId="0" borderId="22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40" fillId="0" borderId="0" xfId="0" applyFont="1" applyFill="1" applyBorder="1" applyAlignment="1">
      <alignment/>
    </xf>
    <xf numFmtId="0" fontId="40" fillId="0" borderId="14" xfId="0" applyFont="1" applyFill="1" applyBorder="1" applyAlignment="1">
      <alignment/>
    </xf>
    <xf numFmtId="2" fontId="40" fillId="0" borderId="2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40" fillId="0" borderId="11" xfId="0" applyFont="1" applyBorder="1" applyAlignment="1">
      <alignment/>
    </xf>
    <xf numFmtId="0" fontId="40" fillId="0" borderId="14" xfId="0" applyFont="1" applyFill="1" applyBorder="1" applyAlignment="1">
      <alignment horizontal="center" vertical="center"/>
    </xf>
    <xf numFmtId="0" fontId="40" fillId="0" borderId="11" xfId="0" applyNumberFormat="1" applyFont="1" applyFill="1" applyBorder="1" applyAlignment="1">
      <alignment horizontal="center" vertical="center"/>
    </xf>
    <xf numFmtId="0" fontId="40" fillId="0" borderId="17" xfId="0" applyFont="1" applyBorder="1" applyAlignment="1">
      <alignment/>
    </xf>
    <xf numFmtId="0" fontId="40" fillId="0" borderId="31" xfId="0" applyFont="1" applyFill="1" applyBorder="1" applyAlignment="1">
      <alignment horizontal="center"/>
    </xf>
    <xf numFmtId="0" fontId="40" fillId="0" borderId="31" xfId="0" applyFont="1" applyFill="1" applyBorder="1" applyAlignment="1">
      <alignment horizontal="center" vertical="center"/>
    </xf>
    <xf numFmtId="0" fontId="40" fillId="0" borderId="32" xfId="0" applyFont="1" applyFill="1" applyBorder="1" applyAlignment="1">
      <alignment horizontal="center"/>
    </xf>
    <xf numFmtId="0" fontId="40" fillId="0" borderId="3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40" fillId="33" borderId="35" xfId="0" applyFont="1" applyFill="1" applyBorder="1" applyAlignment="1">
      <alignment/>
    </xf>
    <xf numFmtId="0" fontId="40" fillId="0" borderId="22" xfId="0" applyFont="1" applyFill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/>
    </xf>
    <xf numFmtId="0" fontId="3" fillId="0" borderId="19" xfId="0" applyFont="1" applyFill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3" fillId="35" borderId="0" xfId="0" applyFont="1" applyFill="1" applyBorder="1" applyAlignment="1">
      <alignment/>
    </xf>
    <xf numFmtId="0" fontId="40" fillId="0" borderId="13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40" fillId="33" borderId="33" xfId="0" applyFont="1" applyFill="1" applyBorder="1" applyAlignment="1">
      <alignment horizontal="center"/>
    </xf>
    <xf numFmtId="0" fontId="0" fillId="0" borderId="37" xfId="0" applyBorder="1" applyAlignment="1">
      <alignment/>
    </xf>
    <xf numFmtId="0" fontId="40" fillId="0" borderId="27" xfId="0" applyNumberFormat="1" applyFont="1" applyBorder="1" applyAlignment="1">
      <alignment/>
    </xf>
    <xf numFmtId="49" fontId="2" fillId="0" borderId="19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2" fontId="40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40" fillId="0" borderId="30" xfId="0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/>
    </xf>
    <xf numFmtId="0" fontId="40" fillId="0" borderId="14" xfId="0" applyFont="1" applyBorder="1" applyAlignment="1">
      <alignment/>
    </xf>
    <xf numFmtId="0" fontId="40" fillId="0" borderId="20" xfId="0" applyFont="1" applyFill="1" applyBorder="1" applyAlignment="1">
      <alignment/>
    </xf>
    <xf numFmtId="0" fontId="2" fillId="0" borderId="38" xfId="0" applyFont="1" applyFill="1" applyBorder="1" applyAlignment="1">
      <alignment horizontal="center" vertical="center"/>
    </xf>
    <xf numFmtId="0" fontId="40" fillId="0" borderId="21" xfId="0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0" fontId="40" fillId="0" borderId="40" xfId="0" applyFont="1" applyFill="1" applyBorder="1" applyAlignment="1">
      <alignment/>
    </xf>
    <xf numFmtId="0" fontId="40" fillId="0" borderId="10" xfId="0" applyNumberFormat="1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/>
    </xf>
    <xf numFmtId="0" fontId="3" fillId="0" borderId="37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40" fillId="0" borderId="31" xfId="0" applyFont="1" applyFill="1" applyBorder="1" applyAlignment="1">
      <alignment/>
    </xf>
    <xf numFmtId="0" fontId="40" fillId="0" borderId="26" xfId="0" applyFont="1" applyFill="1" applyBorder="1" applyAlignment="1">
      <alignment horizontal="center"/>
    </xf>
    <xf numFmtId="2" fontId="40" fillId="0" borderId="3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Fill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0" fillId="0" borderId="0" xfId="0" applyAlignment="1">
      <alignment/>
    </xf>
    <xf numFmtId="0" fontId="40" fillId="0" borderId="22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/>
    </xf>
    <xf numFmtId="0" fontId="40" fillId="0" borderId="24" xfId="0" applyFont="1" applyFill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2" fontId="40" fillId="0" borderId="25" xfId="0" applyNumberFormat="1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2" fontId="40" fillId="0" borderId="26" xfId="0" applyNumberFormat="1" applyFont="1" applyFill="1" applyBorder="1" applyAlignment="1">
      <alignment horizontal="center"/>
    </xf>
    <xf numFmtId="0" fontId="41" fillId="0" borderId="0" xfId="0" applyFont="1" applyBorder="1" applyAlignment="1">
      <alignment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40" fillId="0" borderId="11" xfId="0" applyFont="1" applyFill="1" applyBorder="1" applyAlignment="1">
      <alignment horizontal="center" vertical="center"/>
    </xf>
    <xf numFmtId="0" fontId="40" fillId="0" borderId="37" xfId="0" applyFont="1" applyBorder="1" applyAlignment="1">
      <alignment/>
    </xf>
    <xf numFmtId="0" fontId="40" fillId="0" borderId="28" xfId="0" applyFont="1" applyBorder="1" applyAlignment="1">
      <alignment/>
    </xf>
    <xf numFmtId="0" fontId="40" fillId="33" borderId="28" xfId="0" applyFont="1" applyFill="1" applyBorder="1" applyAlignment="1">
      <alignment horizontal="center"/>
    </xf>
    <xf numFmtId="0" fontId="40" fillId="33" borderId="28" xfId="0" applyFont="1" applyFill="1" applyBorder="1" applyAlignment="1">
      <alignment horizontal="center" vertical="center"/>
    </xf>
    <xf numFmtId="0" fontId="40" fillId="33" borderId="41" xfId="0" applyFont="1" applyFill="1" applyBorder="1" applyAlignment="1">
      <alignment horizontal="center"/>
    </xf>
    <xf numFmtId="0" fontId="40" fillId="0" borderId="19" xfId="0" applyFont="1" applyBorder="1" applyAlignment="1">
      <alignment/>
    </xf>
    <xf numFmtId="0" fontId="40" fillId="0" borderId="22" xfId="0" applyFont="1" applyBorder="1" applyAlignment="1">
      <alignment/>
    </xf>
    <xf numFmtId="0" fontId="40" fillId="0" borderId="24" xfId="0" applyFont="1" applyBorder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41" fillId="33" borderId="30" xfId="0" applyFont="1" applyFill="1" applyBorder="1" applyAlignment="1">
      <alignment/>
    </xf>
    <xf numFmtId="0" fontId="41" fillId="0" borderId="22" xfId="0" applyFont="1" applyBorder="1" applyAlignment="1">
      <alignment horizontal="center"/>
    </xf>
    <xf numFmtId="0" fontId="41" fillId="0" borderId="22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40" fillId="0" borderId="31" xfId="0" applyFont="1" applyFill="1" applyBorder="1" applyAlignment="1">
      <alignment horizontal="center"/>
    </xf>
    <xf numFmtId="0" fontId="40" fillId="0" borderId="31" xfId="0" applyFont="1" applyFill="1" applyBorder="1" applyAlignment="1">
      <alignment horizontal="center" vertical="center"/>
    </xf>
    <xf numFmtId="0" fontId="40" fillId="0" borderId="32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40" fillId="33" borderId="35" xfId="0" applyFont="1" applyFill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0" fillId="0" borderId="11" xfId="0" applyFont="1" applyBorder="1" applyAlignment="1">
      <alignment horizontal="center" vertical="center"/>
    </xf>
    <xf numFmtId="0" fontId="43" fillId="35" borderId="0" xfId="0" applyFont="1" applyFill="1" applyBorder="1" applyAlignment="1">
      <alignment/>
    </xf>
    <xf numFmtId="0" fontId="40" fillId="0" borderId="13" xfId="0" applyFont="1" applyBorder="1" applyAlignment="1">
      <alignment horizontal="center"/>
    </xf>
    <xf numFmtId="1" fontId="40" fillId="0" borderId="11" xfId="0" applyNumberFormat="1" applyFont="1" applyFill="1" applyBorder="1" applyAlignment="1">
      <alignment horizontal="center" vertical="center"/>
    </xf>
    <xf numFmtId="1" fontId="40" fillId="0" borderId="0" xfId="0" applyNumberFormat="1" applyFont="1" applyAlignment="1">
      <alignment/>
    </xf>
    <xf numFmtId="1" fontId="40" fillId="0" borderId="22" xfId="0" applyNumberFormat="1" applyFont="1" applyBorder="1" applyAlignment="1">
      <alignment/>
    </xf>
    <xf numFmtId="1" fontId="40" fillId="0" borderId="24" xfId="0" applyNumberFormat="1" applyFont="1" applyBorder="1" applyAlignment="1">
      <alignment/>
    </xf>
    <xf numFmtId="1" fontId="3" fillId="34" borderId="11" xfId="0" applyNumberFormat="1" applyFont="1" applyFill="1" applyBorder="1" applyAlignment="1">
      <alignment horizontal="center"/>
    </xf>
    <xf numFmtId="1" fontId="3" fillId="34" borderId="25" xfId="0" applyNumberFormat="1" applyFont="1" applyFill="1" applyBorder="1" applyAlignment="1">
      <alignment horizontal="center"/>
    </xf>
    <xf numFmtId="1" fontId="40" fillId="0" borderId="11" xfId="0" applyNumberFormat="1" applyFont="1" applyFill="1" applyBorder="1" applyAlignment="1">
      <alignment horizontal="center"/>
    </xf>
    <xf numFmtId="1" fontId="40" fillId="0" borderId="25" xfId="0" applyNumberFormat="1" applyFont="1" applyFill="1" applyBorder="1" applyAlignment="1">
      <alignment horizontal="center"/>
    </xf>
    <xf numFmtId="1" fontId="40" fillId="0" borderId="10" xfId="0" applyNumberFormat="1" applyFont="1" applyFill="1" applyBorder="1" applyAlignment="1">
      <alignment horizontal="center"/>
    </xf>
    <xf numFmtId="1" fontId="40" fillId="0" borderId="26" xfId="0" applyNumberFormat="1" applyFont="1" applyFill="1" applyBorder="1" applyAlignment="1">
      <alignment horizontal="center"/>
    </xf>
    <xf numFmtId="1" fontId="3" fillId="33" borderId="11" xfId="0" applyNumberFormat="1" applyFont="1" applyFill="1" applyBorder="1" applyAlignment="1">
      <alignment horizontal="center"/>
    </xf>
    <xf numFmtId="1" fontId="40" fillId="0" borderId="0" xfId="0" applyNumberFormat="1" applyFont="1" applyBorder="1" applyAlignment="1">
      <alignment/>
    </xf>
    <xf numFmtId="0" fontId="40" fillId="36" borderId="11" xfId="0" applyFont="1" applyFill="1" applyBorder="1" applyAlignment="1">
      <alignment/>
    </xf>
    <xf numFmtId="16" fontId="40" fillId="0" borderId="0" xfId="0" applyNumberFormat="1" applyFont="1" applyAlignment="1">
      <alignment/>
    </xf>
    <xf numFmtId="1" fontId="40" fillId="0" borderId="28" xfId="0" applyNumberFormat="1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/>
    </xf>
    <xf numFmtId="0" fontId="40" fillId="36" borderId="11" xfId="0" applyFont="1" applyFill="1" applyBorder="1" applyAlignment="1">
      <alignment horizontal="left"/>
    </xf>
    <xf numFmtId="0" fontId="40" fillId="36" borderId="11" xfId="0" applyFont="1" applyFill="1" applyBorder="1" applyAlignment="1">
      <alignment/>
    </xf>
    <xf numFmtId="0" fontId="40" fillId="36" borderId="22" xfId="0" applyFont="1" applyFill="1" applyBorder="1" applyAlignment="1">
      <alignment/>
    </xf>
    <xf numFmtId="0" fontId="3" fillId="0" borderId="22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1" fontId="40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/>
    </xf>
    <xf numFmtId="0" fontId="40" fillId="36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40" fillId="0" borderId="26" xfId="0" applyFont="1" applyFill="1" applyBorder="1" applyAlignment="1">
      <alignment horizontal="center"/>
    </xf>
    <xf numFmtId="0" fontId="40" fillId="0" borderId="23" xfId="0" applyNumberFormat="1" applyFont="1" applyFill="1" applyBorder="1" applyAlignment="1">
      <alignment horizontal="center"/>
    </xf>
    <xf numFmtId="0" fontId="40" fillId="36" borderId="10" xfId="0" applyFont="1" applyFill="1" applyBorder="1" applyAlignment="1">
      <alignment/>
    </xf>
    <xf numFmtId="1" fontId="40" fillId="0" borderId="10" xfId="0" applyNumberFormat="1" applyFont="1" applyFill="1" applyBorder="1" applyAlignment="1">
      <alignment horizontal="center" vertical="center"/>
    </xf>
    <xf numFmtId="0" fontId="40" fillId="36" borderId="17" xfId="0" applyFont="1" applyFill="1" applyBorder="1" applyAlignment="1">
      <alignment/>
    </xf>
    <xf numFmtId="1" fontId="40" fillId="0" borderId="17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1" fontId="3" fillId="33" borderId="26" xfId="0" applyNumberFormat="1" applyFont="1" applyFill="1" applyBorder="1" applyAlignment="1">
      <alignment horizontal="center" vertical="center"/>
    </xf>
    <xf numFmtId="1" fontId="40" fillId="0" borderId="32" xfId="0" applyNumberFormat="1" applyFont="1" applyFill="1" applyBorder="1" applyAlignment="1">
      <alignment horizontal="center" vertical="center"/>
    </xf>
    <xf numFmtId="1" fontId="40" fillId="0" borderId="25" xfId="0" applyNumberFormat="1" applyFont="1" applyFill="1" applyBorder="1" applyAlignment="1">
      <alignment horizontal="center" vertical="center"/>
    </xf>
    <xf numFmtId="1" fontId="40" fillId="0" borderId="26" xfId="0" applyNumberFormat="1" applyFont="1" applyFill="1" applyBorder="1" applyAlignment="1">
      <alignment horizontal="center" vertical="center"/>
    </xf>
    <xf numFmtId="0" fontId="40" fillId="36" borderId="17" xfId="0" applyFont="1" applyFill="1" applyBorder="1" applyAlignment="1">
      <alignment/>
    </xf>
    <xf numFmtId="0" fontId="3" fillId="36" borderId="31" xfId="0" applyFont="1" applyFill="1" applyBorder="1" applyAlignment="1">
      <alignment horizontal="center"/>
    </xf>
    <xf numFmtId="0" fontId="40" fillId="36" borderId="31" xfId="0" applyFont="1" applyFill="1" applyBorder="1" applyAlignment="1">
      <alignment/>
    </xf>
    <xf numFmtId="0" fontId="40" fillId="36" borderId="30" xfId="0" applyFont="1" applyFill="1" applyBorder="1" applyAlignment="1">
      <alignment/>
    </xf>
    <xf numFmtId="0" fontId="40" fillId="36" borderId="22" xfId="0" applyFont="1" applyFill="1" applyBorder="1" applyAlignment="1">
      <alignment/>
    </xf>
    <xf numFmtId="0" fontId="40" fillId="0" borderId="41" xfId="0" applyFont="1" applyFill="1" applyBorder="1" applyAlignment="1">
      <alignment horizontal="center"/>
    </xf>
    <xf numFmtId="0" fontId="0" fillId="0" borderId="0" xfId="0" applyAlignment="1">
      <alignment/>
    </xf>
    <xf numFmtId="0" fontId="40" fillId="0" borderId="11" xfId="0" applyFont="1" applyFill="1" applyBorder="1" applyAlignment="1">
      <alignment/>
    </xf>
    <xf numFmtId="0" fontId="40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0" fillId="0" borderId="22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40" fillId="0" borderId="22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0" fillId="0" borderId="10" xfId="0" applyFont="1" applyFill="1" applyBorder="1" applyAlignment="1">
      <alignment/>
    </xf>
    <xf numFmtId="0" fontId="40" fillId="0" borderId="24" xfId="0" applyFont="1" applyFill="1" applyBorder="1" applyAlignment="1">
      <alignment horizontal="center"/>
    </xf>
    <xf numFmtId="0" fontId="40" fillId="0" borderId="17" xfId="0" applyFont="1" applyFill="1" applyBorder="1" applyAlignment="1">
      <alignment horizontal="left" vertical="center"/>
    </xf>
    <xf numFmtId="0" fontId="40" fillId="0" borderId="11" xfId="0" applyFont="1" applyFill="1" applyBorder="1" applyAlignment="1">
      <alignment/>
    </xf>
    <xf numFmtId="0" fontId="40" fillId="0" borderId="11" xfId="0" applyFont="1" applyFill="1" applyBorder="1" applyAlignment="1">
      <alignment horizontal="center"/>
    </xf>
    <xf numFmtId="2" fontId="40" fillId="0" borderId="25" xfId="0" applyNumberFormat="1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2" fontId="40" fillId="0" borderId="26" xfId="0" applyNumberFormat="1" applyFont="1" applyFill="1" applyBorder="1" applyAlignment="1">
      <alignment horizontal="center"/>
    </xf>
    <xf numFmtId="0" fontId="41" fillId="0" borderId="0" xfId="0" applyFont="1" applyBorder="1" applyAlignment="1">
      <alignment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40" fillId="0" borderId="11" xfId="0" applyFont="1" applyFill="1" applyBorder="1" applyAlignment="1">
      <alignment horizontal="center" vertical="center"/>
    </xf>
    <xf numFmtId="0" fontId="40" fillId="0" borderId="27" xfId="0" applyFont="1" applyBorder="1" applyAlignment="1">
      <alignment/>
    </xf>
    <xf numFmtId="0" fontId="40" fillId="0" borderId="37" xfId="0" applyFont="1" applyBorder="1" applyAlignment="1">
      <alignment/>
    </xf>
    <xf numFmtId="0" fontId="40" fillId="0" borderId="28" xfId="0" applyFont="1" applyBorder="1" applyAlignment="1">
      <alignment/>
    </xf>
    <xf numFmtId="0" fontId="40" fillId="33" borderId="28" xfId="0" applyFont="1" applyFill="1" applyBorder="1" applyAlignment="1">
      <alignment horizontal="center"/>
    </xf>
    <xf numFmtId="0" fontId="40" fillId="33" borderId="28" xfId="0" applyFont="1" applyFill="1" applyBorder="1" applyAlignment="1">
      <alignment horizontal="center" vertical="center"/>
    </xf>
    <xf numFmtId="0" fontId="40" fillId="33" borderId="41" xfId="0" applyFont="1" applyFill="1" applyBorder="1" applyAlignment="1">
      <alignment horizontal="center"/>
    </xf>
    <xf numFmtId="0" fontId="40" fillId="0" borderId="19" xfId="0" applyFont="1" applyBorder="1" applyAlignment="1">
      <alignment/>
    </xf>
    <xf numFmtId="0" fontId="40" fillId="0" borderId="22" xfId="0" applyFont="1" applyBorder="1" applyAlignment="1">
      <alignment/>
    </xf>
    <xf numFmtId="0" fontId="40" fillId="0" borderId="24" xfId="0" applyFont="1" applyBorder="1" applyAlignment="1">
      <alignment/>
    </xf>
    <xf numFmtId="0" fontId="40" fillId="0" borderId="25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/>
    </xf>
    <xf numFmtId="2" fontId="40" fillId="0" borderId="24" xfId="0" applyNumberFormat="1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40" fillId="0" borderId="29" xfId="0" applyFont="1" applyFill="1" applyBorder="1" applyAlignment="1">
      <alignment horizontal="center"/>
    </xf>
    <xf numFmtId="0" fontId="40" fillId="0" borderId="17" xfId="0" applyFont="1" applyFill="1" applyBorder="1" applyAlignment="1">
      <alignment/>
    </xf>
    <xf numFmtId="0" fontId="41" fillId="33" borderId="30" xfId="0" applyFont="1" applyFill="1" applyBorder="1" applyAlignment="1">
      <alignment/>
    </xf>
    <xf numFmtId="0" fontId="41" fillId="0" borderId="22" xfId="0" applyFont="1" applyBorder="1" applyAlignment="1">
      <alignment horizontal="center"/>
    </xf>
    <xf numFmtId="0" fontId="41" fillId="0" borderId="22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40" fillId="0" borderId="0" xfId="0" applyFont="1" applyFill="1" applyBorder="1" applyAlignment="1">
      <alignment/>
    </xf>
    <xf numFmtId="0" fontId="40" fillId="0" borderId="14" xfId="0" applyFont="1" applyFill="1" applyBorder="1" applyAlignment="1">
      <alignment/>
    </xf>
    <xf numFmtId="0" fontId="40" fillId="0" borderId="17" xfId="0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center"/>
    </xf>
    <xf numFmtId="2" fontId="40" fillId="0" borderId="32" xfId="0" applyNumberFormat="1" applyFont="1" applyFill="1" applyBorder="1" applyAlignment="1">
      <alignment horizontal="center" vertical="center"/>
    </xf>
    <xf numFmtId="2" fontId="40" fillId="0" borderId="25" xfId="0" applyNumberFormat="1" applyFont="1" applyFill="1" applyBorder="1" applyAlignment="1">
      <alignment horizontal="center" vertical="center"/>
    </xf>
    <xf numFmtId="2" fontId="40" fillId="0" borderId="33" xfId="0" applyNumberFormat="1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2" fontId="40" fillId="0" borderId="42" xfId="0" applyNumberFormat="1" applyFont="1" applyFill="1" applyBorder="1" applyAlignment="1">
      <alignment horizontal="center" vertical="center"/>
    </xf>
    <xf numFmtId="0" fontId="40" fillId="0" borderId="11" xfId="0" applyFont="1" applyBorder="1" applyAlignment="1">
      <alignment/>
    </xf>
    <xf numFmtId="0" fontId="40" fillId="0" borderId="14" xfId="0" applyNumberFormat="1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1" xfId="0" applyNumberFormat="1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 horizontal="left"/>
    </xf>
    <xf numFmtId="0" fontId="40" fillId="0" borderId="14" xfId="0" applyFont="1" applyFill="1" applyBorder="1" applyAlignment="1">
      <alignment/>
    </xf>
    <xf numFmtId="0" fontId="40" fillId="0" borderId="13" xfId="0" applyNumberFormat="1" applyFont="1" applyFill="1" applyBorder="1" applyAlignment="1">
      <alignment horizontal="center"/>
    </xf>
    <xf numFmtId="0" fontId="40" fillId="0" borderId="38" xfId="0" applyFont="1" applyFill="1" applyBorder="1" applyAlignment="1">
      <alignment horizontal="center" vertical="center"/>
    </xf>
    <xf numFmtId="0" fontId="40" fillId="0" borderId="17" xfId="0" applyFont="1" applyBorder="1" applyAlignment="1">
      <alignment/>
    </xf>
    <xf numFmtId="0" fontId="40" fillId="0" borderId="21" xfId="0" applyFont="1" applyFill="1" applyBorder="1" applyAlignment="1">
      <alignment/>
    </xf>
    <xf numFmtId="0" fontId="3" fillId="0" borderId="21" xfId="0" applyFont="1" applyFill="1" applyBorder="1" applyAlignment="1">
      <alignment horizontal="center" vertical="center"/>
    </xf>
    <xf numFmtId="0" fontId="40" fillId="0" borderId="31" xfId="0" applyFont="1" applyFill="1" applyBorder="1" applyAlignment="1">
      <alignment horizontal="center"/>
    </xf>
    <xf numFmtId="0" fontId="40" fillId="0" borderId="43" xfId="0" applyFont="1" applyFill="1" applyBorder="1" applyAlignment="1">
      <alignment horizontal="center"/>
    </xf>
    <xf numFmtId="0" fontId="40" fillId="0" borderId="31" xfId="0" applyFont="1" applyFill="1" applyBorder="1" applyAlignment="1">
      <alignment horizontal="center" vertical="center"/>
    </xf>
    <xf numFmtId="0" fontId="40" fillId="0" borderId="32" xfId="0" applyFont="1" applyFill="1" applyBorder="1" applyAlignment="1">
      <alignment horizontal="center"/>
    </xf>
    <xf numFmtId="0" fontId="40" fillId="0" borderId="33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42" fillId="0" borderId="0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40" fillId="33" borderId="35" xfId="0" applyFont="1" applyFill="1" applyBorder="1" applyAlignment="1">
      <alignment/>
    </xf>
    <xf numFmtId="0" fontId="40" fillId="0" borderId="22" xfId="0" applyFont="1" applyFill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/>
    </xf>
    <xf numFmtId="0" fontId="40" fillId="0" borderId="44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0" fillId="0" borderId="11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3" fillId="35" borderId="0" xfId="0" applyFont="1" applyFill="1" applyBorder="1" applyAlignment="1">
      <alignment/>
    </xf>
    <xf numFmtId="0" fontId="40" fillId="0" borderId="13" xfId="0" applyFont="1" applyBorder="1" applyAlignment="1">
      <alignment horizontal="center"/>
    </xf>
    <xf numFmtId="0" fontId="40" fillId="0" borderId="4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/>
    </xf>
    <xf numFmtId="0" fontId="40" fillId="0" borderId="11" xfId="0" applyFont="1" applyFill="1" applyBorder="1" applyAlignment="1">
      <alignment/>
    </xf>
    <xf numFmtId="0" fontId="40" fillId="0" borderId="22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40" fillId="0" borderId="10" xfId="0" applyFont="1" applyFill="1" applyBorder="1" applyAlignment="1">
      <alignment/>
    </xf>
    <xf numFmtId="0" fontId="40" fillId="0" borderId="22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22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0" fillId="0" borderId="10" xfId="0" applyFont="1" applyFill="1" applyBorder="1" applyAlignment="1">
      <alignment/>
    </xf>
    <xf numFmtId="0" fontId="40" fillId="0" borderId="24" xfId="0" applyFont="1" applyFill="1" applyBorder="1" applyAlignment="1">
      <alignment horizontal="center"/>
    </xf>
    <xf numFmtId="0" fontId="40" fillId="0" borderId="26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0" fillId="0" borderId="17" xfId="0" applyFont="1" applyFill="1" applyBorder="1" applyAlignment="1">
      <alignment horizontal="left" vertical="center"/>
    </xf>
    <xf numFmtId="0" fontId="40" fillId="0" borderId="11" xfId="0" applyFont="1" applyFill="1" applyBorder="1" applyAlignment="1">
      <alignment/>
    </xf>
    <xf numFmtId="0" fontId="40" fillId="0" borderId="11" xfId="0" applyFont="1" applyFill="1" applyBorder="1" applyAlignment="1">
      <alignment horizontal="center"/>
    </xf>
    <xf numFmtId="2" fontId="40" fillId="0" borderId="25" xfId="0" applyNumberFormat="1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2" fontId="40" fillId="0" borderId="26" xfId="0" applyNumberFormat="1" applyFont="1" applyFill="1" applyBorder="1" applyAlignment="1">
      <alignment horizontal="center"/>
    </xf>
    <xf numFmtId="0" fontId="41" fillId="0" borderId="0" xfId="0" applyFont="1" applyBorder="1" applyAlignment="1">
      <alignment/>
    </xf>
    <xf numFmtId="0" fontId="40" fillId="0" borderId="0" xfId="0" applyFont="1" applyAlignment="1">
      <alignment/>
    </xf>
    <xf numFmtId="0" fontId="40" fillId="33" borderId="36" xfId="0" applyFont="1" applyFill="1" applyBorder="1" applyAlignment="1">
      <alignment/>
    </xf>
    <xf numFmtId="0" fontId="40" fillId="33" borderId="41" xfId="0" applyFont="1" applyFill="1" applyBorder="1" applyAlignment="1">
      <alignment/>
    </xf>
    <xf numFmtId="0" fontId="40" fillId="0" borderId="0" xfId="0" applyFont="1" applyBorder="1" applyAlignment="1">
      <alignment/>
    </xf>
    <xf numFmtId="0" fontId="40" fillId="0" borderId="39" xfId="0" applyFont="1" applyBorder="1" applyAlignment="1">
      <alignment/>
    </xf>
    <xf numFmtId="0" fontId="3" fillId="0" borderId="46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40" fillId="0" borderId="47" xfId="0" applyFont="1" applyBorder="1" applyAlignment="1">
      <alignment/>
    </xf>
    <xf numFmtId="0" fontId="3" fillId="0" borderId="30" xfId="0" applyFont="1" applyFill="1" applyBorder="1" applyAlignment="1">
      <alignment horizontal="center" vertical="center"/>
    </xf>
    <xf numFmtId="0" fontId="40" fillId="0" borderId="27" xfId="0" applyFont="1" applyBorder="1" applyAlignment="1">
      <alignment/>
    </xf>
    <xf numFmtId="0" fontId="40" fillId="0" borderId="48" xfId="0" applyFont="1" applyBorder="1" applyAlignment="1">
      <alignment/>
    </xf>
    <xf numFmtId="0" fontId="40" fillId="36" borderId="0" xfId="0" applyFont="1" applyFill="1" applyAlignment="1">
      <alignment/>
    </xf>
    <xf numFmtId="0" fontId="40" fillId="0" borderId="37" xfId="0" applyFont="1" applyBorder="1" applyAlignment="1">
      <alignment/>
    </xf>
    <xf numFmtId="0" fontId="40" fillId="0" borderId="28" xfId="0" applyFont="1" applyBorder="1" applyAlignment="1">
      <alignment/>
    </xf>
    <xf numFmtId="0" fontId="40" fillId="33" borderId="28" xfId="0" applyFont="1" applyFill="1" applyBorder="1" applyAlignment="1">
      <alignment horizontal="center"/>
    </xf>
    <xf numFmtId="0" fontId="40" fillId="33" borderId="28" xfId="0" applyFont="1" applyFill="1" applyBorder="1" applyAlignment="1">
      <alignment horizontal="center" vertical="center"/>
    </xf>
    <xf numFmtId="0" fontId="40" fillId="33" borderId="41" xfId="0" applyFont="1" applyFill="1" applyBorder="1" applyAlignment="1">
      <alignment horizontal="center"/>
    </xf>
    <xf numFmtId="0" fontId="40" fillId="0" borderId="19" xfId="0" applyFont="1" applyBorder="1" applyAlignment="1">
      <alignment/>
    </xf>
    <xf numFmtId="0" fontId="40" fillId="0" borderId="22" xfId="0" applyFont="1" applyBorder="1" applyAlignment="1">
      <alignment/>
    </xf>
    <xf numFmtId="0" fontId="40" fillId="0" borderId="24" xfId="0" applyFont="1" applyBorder="1" applyAlignment="1">
      <alignment/>
    </xf>
    <xf numFmtId="0" fontId="40" fillId="0" borderId="25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/>
    </xf>
    <xf numFmtId="0" fontId="42" fillId="33" borderId="36" xfId="0" applyFont="1" applyFill="1" applyBorder="1" applyAlignment="1">
      <alignment horizontal="center" vertical="center"/>
    </xf>
    <xf numFmtId="0" fontId="40" fillId="0" borderId="19" xfId="0" applyNumberFormat="1" applyFont="1" applyFill="1" applyBorder="1" applyAlignment="1">
      <alignment horizontal="center"/>
    </xf>
    <xf numFmtId="0" fontId="40" fillId="0" borderId="22" xfId="0" applyNumberFormat="1" applyFont="1" applyFill="1" applyBorder="1" applyAlignment="1">
      <alignment horizontal="center" vertical="center"/>
    </xf>
    <xf numFmtId="2" fontId="40" fillId="0" borderId="24" xfId="0" applyNumberFormat="1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3" fillId="36" borderId="32" xfId="0" applyFont="1" applyFill="1" applyBorder="1" applyAlignment="1">
      <alignment horizontal="center" vertical="center"/>
    </xf>
    <xf numFmtId="2" fontId="2" fillId="0" borderId="25" xfId="0" applyNumberFormat="1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/>
    </xf>
    <xf numFmtId="0" fontId="40" fillId="0" borderId="0" xfId="0" applyFont="1" applyFill="1" applyAlignment="1">
      <alignment/>
    </xf>
    <xf numFmtId="0" fontId="40" fillId="0" borderId="17" xfId="0" applyFont="1" applyFill="1" applyBorder="1" applyAlignment="1">
      <alignment horizontal="left"/>
    </xf>
    <xf numFmtId="0" fontId="40" fillId="0" borderId="0" xfId="0" applyFont="1" applyFill="1" applyAlignment="1">
      <alignment/>
    </xf>
    <xf numFmtId="0" fontId="40" fillId="0" borderId="29" xfId="0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horizontal="center"/>
    </xf>
    <xf numFmtId="0" fontId="40" fillId="0" borderId="17" xfId="0" applyFont="1" applyFill="1" applyBorder="1" applyAlignment="1">
      <alignment/>
    </xf>
    <xf numFmtId="0" fontId="2" fillId="0" borderId="45" xfId="0" applyNumberFormat="1" applyFont="1" applyFill="1" applyBorder="1" applyAlignment="1">
      <alignment horizontal="center"/>
    </xf>
    <xf numFmtId="0" fontId="40" fillId="0" borderId="30" xfId="0" applyFont="1" applyFill="1" applyBorder="1" applyAlignment="1">
      <alignment/>
    </xf>
    <xf numFmtId="0" fontId="2" fillId="0" borderId="40" xfId="0" applyNumberFormat="1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2" fontId="2" fillId="0" borderId="33" xfId="0" applyNumberFormat="1" applyFont="1" applyFill="1" applyBorder="1" applyAlignment="1">
      <alignment horizontal="center" vertical="center"/>
    </xf>
    <xf numFmtId="0" fontId="41" fillId="33" borderId="30" xfId="0" applyFont="1" applyFill="1" applyBorder="1" applyAlignment="1">
      <alignment/>
    </xf>
    <xf numFmtId="0" fontId="41" fillId="0" borderId="22" xfId="0" applyFont="1" applyBorder="1" applyAlignment="1">
      <alignment horizontal="center"/>
    </xf>
    <xf numFmtId="0" fontId="41" fillId="0" borderId="22" xfId="0" applyFont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5" xfId="0" applyFont="1" applyBorder="1" applyAlignment="1">
      <alignment/>
    </xf>
    <xf numFmtId="0" fontId="3" fillId="0" borderId="39" xfId="0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/>
    </xf>
    <xf numFmtId="0" fontId="40" fillId="0" borderId="20" xfId="0" applyNumberFormat="1" applyFont="1" applyFill="1" applyBorder="1" applyAlignment="1">
      <alignment horizontal="center"/>
    </xf>
    <xf numFmtId="0" fontId="40" fillId="0" borderId="14" xfId="0" applyFont="1" applyFill="1" applyBorder="1" applyAlignment="1">
      <alignment horizontal="left"/>
    </xf>
    <xf numFmtId="0" fontId="2" fillId="0" borderId="49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3" fillId="0" borderId="45" xfId="0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0" fontId="0" fillId="36" borderId="11" xfId="0" applyFill="1" applyBorder="1" applyAlignment="1">
      <alignment horizontal="center"/>
    </xf>
    <xf numFmtId="0" fontId="40" fillId="0" borderId="22" xfId="0" applyFont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/>
    </xf>
    <xf numFmtId="0" fontId="40" fillId="0" borderId="15" xfId="0" applyFont="1" applyFill="1" applyBorder="1" applyAlignment="1">
      <alignment horizontal="center" vertical="center"/>
    </xf>
    <xf numFmtId="0" fontId="40" fillId="0" borderId="46" xfId="0" applyFont="1" applyFill="1" applyBorder="1" applyAlignment="1">
      <alignment/>
    </xf>
    <xf numFmtId="0" fontId="2" fillId="0" borderId="17" xfId="0" applyNumberFormat="1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left"/>
    </xf>
    <xf numFmtId="0" fontId="40" fillId="0" borderId="15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2" fontId="40" fillId="0" borderId="11" xfId="0" applyNumberFormat="1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/>
    </xf>
    <xf numFmtId="0" fontId="2" fillId="0" borderId="30" xfId="0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/>
    </xf>
    <xf numFmtId="0" fontId="40" fillId="0" borderId="23" xfId="0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40" fillId="36" borderId="17" xfId="0" applyFont="1" applyFill="1" applyBorder="1" applyAlignment="1">
      <alignment horizontal="left"/>
    </xf>
    <xf numFmtId="0" fontId="40" fillId="0" borderId="0" xfId="0" applyNumberFormat="1" applyFont="1" applyAlignment="1">
      <alignment/>
    </xf>
    <xf numFmtId="1" fontId="40" fillId="0" borderId="30" xfId="0" applyNumberFormat="1" applyFont="1" applyFill="1" applyBorder="1" applyAlignment="1">
      <alignment horizontal="center" vertical="center"/>
    </xf>
    <xf numFmtId="0" fontId="40" fillId="0" borderId="39" xfId="0" applyFont="1" applyBorder="1" applyAlignment="1">
      <alignment horizontal="center"/>
    </xf>
    <xf numFmtId="0" fontId="40" fillId="36" borderId="30" xfId="0" applyFont="1" applyFill="1" applyBorder="1" applyAlignment="1">
      <alignment/>
    </xf>
    <xf numFmtId="1" fontId="40" fillId="0" borderId="33" xfId="0" applyNumberFormat="1" applyFont="1" applyFill="1" applyBorder="1" applyAlignment="1">
      <alignment horizontal="center" vertical="center"/>
    </xf>
    <xf numFmtId="0" fontId="40" fillId="0" borderId="11" xfId="0" applyFont="1" applyBorder="1" applyAlignment="1">
      <alignment horizontal="center"/>
    </xf>
    <xf numFmtId="0" fontId="40" fillId="0" borderId="50" xfId="0" applyFont="1" applyBorder="1" applyAlignment="1">
      <alignment horizontal="center"/>
    </xf>
    <xf numFmtId="0" fontId="40" fillId="36" borderId="28" xfId="0" applyFont="1" applyFill="1" applyBorder="1" applyAlignment="1">
      <alignment/>
    </xf>
    <xf numFmtId="1" fontId="40" fillId="0" borderId="51" xfId="0" applyNumberFormat="1" applyFont="1" applyFill="1" applyBorder="1" applyAlignment="1">
      <alignment horizontal="center" vertical="center"/>
    </xf>
    <xf numFmtId="0" fontId="40" fillId="36" borderId="10" xfId="0" applyFont="1" applyFill="1" applyBorder="1" applyAlignment="1">
      <alignment horizontal="left"/>
    </xf>
    <xf numFmtId="1" fontId="41" fillId="0" borderId="11" xfId="0" applyNumberFormat="1" applyFont="1" applyFill="1" applyBorder="1" applyAlignment="1">
      <alignment horizontal="center" vertical="center"/>
    </xf>
    <xf numFmtId="0" fontId="43" fillId="35" borderId="11" xfId="0" applyFont="1" applyFill="1" applyBorder="1" applyAlignment="1">
      <alignment/>
    </xf>
    <xf numFmtId="0" fontId="40" fillId="36" borderId="0" xfId="0" applyFont="1" applyFill="1" applyBorder="1" applyAlignment="1">
      <alignment/>
    </xf>
    <xf numFmtId="0" fontId="40" fillId="0" borderId="47" xfId="0" applyNumberFormat="1" applyFont="1" applyBorder="1" applyAlignment="1">
      <alignment/>
    </xf>
    <xf numFmtId="0" fontId="40" fillId="36" borderId="14" xfId="0" applyFont="1" applyFill="1" applyBorder="1" applyAlignment="1">
      <alignment/>
    </xf>
    <xf numFmtId="0" fontId="42" fillId="0" borderId="17" xfId="0" applyFont="1" applyFill="1" applyBorder="1" applyAlignment="1">
      <alignment horizontal="center" vertical="center"/>
    </xf>
    <xf numFmtId="0" fontId="40" fillId="0" borderId="32" xfId="0" applyFont="1" applyFill="1" applyBorder="1" applyAlignment="1">
      <alignment/>
    </xf>
    <xf numFmtId="0" fontId="40" fillId="36" borderId="0" xfId="0" applyFont="1" applyFill="1" applyBorder="1" applyAlignment="1">
      <alignment/>
    </xf>
    <xf numFmtId="0" fontId="40" fillId="0" borderId="52" xfId="0" applyFont="1" applyFill="1" applyBorder="1" applyAlignment="1">
      <alignment horizontal="center"/>
    </xf>
    <xf numFmtId="0" fontId="40" fillId="0" borderId="49" xfId="0" applyFont="1" applyBorder="1" applyAlignment="1">
      <alignment/>
    </xf>
    <xf numFmtId="0" fontId="40" fillId="0" borderId="53" xfId="0" applyFont="1" applyFill="1" applyBorder="1" applyAlignment="1">
      <alignment horizontal="center"/>
    </xf>
    <xf numFmtId="0" fontId="40" fillId="0" borderId="54" xfId="0" applyFont="1" applyFill="1" applyBorder="1" applyAlignment="1">
      <alignment horizontal="center"/>
    </xf>
    <xf numFmtId="1" fontId="40" fillId="0" borderId="48" xfId="0" applyNumberFormat="1" applyFont="1" applyFill="1" applyBorder="1" applyAlignment="1">
      <alignment horizontal="center" vertical="center"/>
    </xf>
    <xf numFmtId="0" fontId="40" fillId="36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2" fillId="0" borderId="55" xfId="0" applyNumberFormat="1" applyFont="1" applyFill="1" applyBorder="1" applyAlignment="1">
      <alignment horizontal="center"/>
    </xf>
    <xf numFmtId="0" fontId="40" fillId="36" borderId="56" xfId="0" applyFont="1" applyFill="1" applyBorder="1" applyAlignment="1">
      <alignment/>
    </xf>
    <xf numFmtId="1" fontId="40" fillId="0" borderId="56" xfId="0" applyNumberFormat="1" applyFont="1" applyFill="1" applyBorder="1" applyAlignment="1">
      <alignment horizontal="center" vertical="center"/>
    </xf>
    <xf numFmtId="1" fontId="40" fillId="0" borderId="57" xfId="0" applyNumberFormat="1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40" fillId="0" borderId="57" xfId="0" applyFont="1" applyFill="1" applyBorder="1" applyAlignment="1">
      <alignment horizontal="center"/>
    </xf>
    <xf numFmtId="0" fontId="40" fillId="0" borderId="30" xfId="0" applyFont="1" applyFill="1" applyBorder="1" applyAlignment="1">
      <alignment horizontal="center"/>
    </xf>
    <xf numFmtId="1" fontId="40" fillId="0" borderId="30" xfId="0" applyNumberFormat="1" applyFont="1" applyFill="1" applyBorder="1" applyAlignment="1">
      <alignment horizontal="center"/>
    </xf>
    <xf numFmtId="2" fontId="40" fillId="0" borderId="33" xfId="0" applyNumberFormat="1" applyFont="1" applyFill="1" applyBorder="1" applyAlignment="1">
      <alignment horizontal="center"/>
    </xf>
    <xf numFmtId="0" fontId="40" fillId="36" borderId="58" xfId="0" applyFont="1" applyFill="1" applyBorder="1" applyAlignment="1">
      <alignment/>
    </xf>
    <xf numFmtId="0" fontId="3" fillId="0" borderId="59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40" fillId="0" borderId="60" xfId="0" applyFont="1" applyFill="1" applyBorder="1" applyAlignment="1">
      <alignment horizontal="center"/>
    </xf>
    <xf numFmtId="0" fontId="40" fillId="36" borderId="37" xfId="0" applyFont="1" applyFill="1" applyBorder="1" applyAlignment="1">
      <alignment/>
    </xf>
    <xf numFmtId="0" fontId="3" fillId="36" borderId="37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33" borderId="40" xfId="0" applyFill="1" applyBorder="1" applyAlignment="1">
      <alignment/>
    </xf>
    <xf numFmtId="0" fontId="0" fillId="0" borderId="40" xfId="0" applyBorder="1" applyAlignment="1">
      <alignment/>
    </xf>
    <xf numFmtId="0" fontId="0" fillId="0" borderId="31" xfId="0" applyBorder="1" applyAlignment="1">
      <alignment/>
    </xf>
    <xf numFmtId="0" fontId="41" fillId="0" borderId="0" xfId="0" applyFont="1" applyBorder="1" applyAlignment="1">
      <alignment horizontal="center"/>
    </xf>
    <xf numFmtId="0" fontId="44" fillId="0" borderId="14" xfId="0" applyFont="1" applyBorder="1" applyAlignment="1">
      <alignment/>
    </xf>
    <xf numFmtId="0" fontId="44" fillId="0" borderId="21" xfId="0" applyFont="1" applyBorder="1" applyAlignment="1">
      <alignment/>
    </xf>
    <xf numFmtId="0" fontId="0" fillId="0" borderId="0" xfId="0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40" fillId="33" borderId="40" xfId="0" applyFont="1" applyFill="1" applyBorder="1" applyAlignment="1">
      <alignment/>
    </xf>
    <xf numFmtId="0" fontId="40" fillId="0" borderId="40" xfId="0" applyFont="1" applyBorder="1" applyAlignment="1">
      <alignment/>
    </xf>
    <xf numFmtId="0" fontId="40" fillId="0" borderId="31" xfId="0" applyFont="1" applyBorder="1" applyAlignment="1">
      <alignment/>
    </xf>
    <xf numFmtId="0" fontId="2" fillId="0" borderId="48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23" xfId="0" applyFont="1" applyFill="1" applyBorder="1" applyAlignment="1">
      <alignment horizontal="center" vertical="center"/>
    </xf>
    <xf numFmtId="0" fontId="40" fillId="0" borderId="30" xfId="0" applyFont="1" applyBorder="1" applyAlignment="1">
      <alignment/>
    </xf>
    <xf numFmtId="0" fontId="2" fillId="0" borderId="33" xfId="0" applyFont="1" applyFill="1" applyBorder="1" applyAlignment="1">
      <alignment horizontal="center"/>
    </xf>
    <xf numFmtId="0" fontId="40" fillId="33" borderId="34" xfId="0" applyFont="1" applyFill="1" applyBorder="1" applyAlignment="1">
      <alignment horizontal="center"/>
    </xf>
    <xf numFmtId="0" fontId="41" fillId="33" borderId="36" xfId="0" applyFont="1" applyFill="1" applyBorder="1" applyAlignment="1">
      <alignment/>
    </xf>
    <xf numFmtId="0" fontId="40" fillId="33" borderId="36" xfId="0" applyFont="1" applyFill="1" applyBorder="1" applyAlignment="1">
      <alignment horizontal="center"/>
    </xf>
    <xf numFmtId="0" fontId="40" fillId="33" borderId="41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/>
    </xf>
    <xf numFmtId="1" fontId="3" fillId="33" borderId="36" xfId="0" applyNumberFormat="1" applyFont="1" applyFill="1" applyBorder="1" applyAlignment="1">
      <alignment horizontal="center" vertical="center"/>
    </xf>
    <xf numFmtId="1" fontId="3" fillId="33" borderId="41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/>
    </xf>
    <xf numFmtId="0" fontId="40" fillId="0" borderId="17" xfId="0" applyFont="1" applyFill="1" applyBorder="1" applyAlignment="1">
      <alignment horizontal="center"/>
    </xf>
    <xf numFmtId="1" fontId="40" fillId="0" borderId="32" xfId="0" applyNumberFormat="1" applyFont="1" applyFill="1" applyBorder="1" applyAlignment="1">
      <alignment horizontal="center"/>
    </xf>
    <xf numFmtId="1" fontId="40" fillId="0" borderId="17" xfId="0" applyNumberFormat="1" applyFont="1" applyFill="1" applyBorder="1" applyAlignment="1">
      <alignment horizontal="center"/>
    </xf>
    <xf numFmtId="0" fontId="40" fillId="0" borderId="61" xfId="0" applyFont="1" applyBorder="1" applyAlignment="1">
      <alignment/>
    </xf>
    <xf numFmtId="0" fontId="41" fillId="0" borderId="62" xfId="0" applyFont="1" applyBorder="1" applyAlignment="1">
      <alignment horizontal="center" vertical="center"/>
    </xf>
    <xf numFmtId="0" fontId="40" fillId="0" borderId="62" xfId="0" applyFont="1" applyBorder="1" applyAlignment="1">
      <alignment/>
    </xf>
    <xf numFmtId="1" fontId="40" fillId="0" borderId="62" xfId="0" applyNumberFormat="1" applyFont="1" applyBorder="1" applyAlignment="1">
      <alignment/>
    </xf>
    <xf numFmtId="0" fontId="40" fillId="0" borderId="63" xfId="0" applyFont="1" applyBorder="1" applyAlignment="1">
      <alignment/>
    </xf>
    <xf numFmtId="2" fontId="40" fillId="0" borderId="32" xfId="0" applyNumberFormat="1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4" fillId="33" borderId="36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1" fontId="3" fillId="33" borderId="36" xfId="0" applyNumberFormat="1" applyFont="1" applyFill="1" applyBorder="1" applyAlignment="1">
      <alignment horizontal="center"/>
    </xf>
    <xf numFmtId="0" fontId="3" fillId="33" borderId="41" xfId="0" applyFont="1" applyFill="1" applyBorder="1" applyAlignment="1">
      <alignment horizontal="center"/>
    </xf>
    <xf numFmtId="0" fontId="3" fillId="33" borderId="45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1" fontId="3" fillId="34" borderId="30" xfId="0" applyNumberFormat="1" applyFont="1" applyFill="1" applyBorder="1" applyAlignment="1">
      <alignment horizontal="center"/>
    </xf>
    <xf numFmtId="1" fontId="3" fillId="34" borderId="33" xfId="0" applyNumberFormat="1" applyFont="1" applyFill="1" applyBorder="1" applyAlignment="1">
      <alignment horizontal="center"/>
    </xf>
    <xf numFmtId="0" fontId="40" fillId="0" borderId="35" xfId="0" applyFont="1" applyBorder="1" applyAlignment="1">
      <alignment/>
    </xf>
    <xf numFmtId="0" fontId="41" fillId="0" borderId="36" xfId="0" applyFont="1" applyBorder="1" applyAlignment="1">
      <alignment horizontal="center"/>
    </xf>
    <xf numFmtId="0" fontId="40" fillId="0" borderId="36" xfId="0" applyFont="1" applyBorder="1" applyAlignment="1">
      <alignment/>
    </xf>
    <xf numFmtId="1" fontId="40" fillId="0" borderId="36" xfId="0" applyNumberFormat="1" applyFont="1" applyBorder="1" applyAlignment="1">
      <alignment/>
    </xf>
    <xf numFmtId="1" fontId="40" fillId="0" borderId="41" xfId="0" applyNumberFormat="1" applyFont="1" applyBorder="1" applyAlignment="1">
      <alignment/>
    </xf>
    <xf numFmtId="1" fontId="2" fillId="0" borderId="17" xfId="0" applyNumberFormat="1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43" fillId="35" borderId="12" xfId="0" applyFont="1" applyFill="1" applyBorder="1" applyAlignment="1">
      <alignment/>
    </xf>
    <xf numFmtId="0" fontId="42" fillId="0" borderId="28" xfId="0" applyFont="1" applyFill="1" applyBorder="1" applyAlignment="1">
      <alignment horizontal="center" vertical="center"/>
    </xf>
    <xf numFmtId="0" fontId="40" fillId="0" borderId="51" xfId="0" applyFont="1" applyFill="1" applyBorder="1" applyAlignment="1">
      <alignment/>
    </xf>
    <xf numFmtId="0" fontId="3" fillId="33" borderId="22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/>
    </xf>
    <xf numFmtId="0" fontId="40" fillId="36" borderId="11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center" vertical="center"/>
    </xf>
    <xf numFmtId="1" fontId="40" fillId="0" borderId="24" xfId="0" applyNumberFormat="1" applyFont="1" applyFill="1" applyBorder="1" applyAlignment="1">
      <alignment horizontal="center" vertical="center"/>
    </xf>
    <xf numFmtId="0" fontId="40" fillId="36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33" borderId="4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8" fillId="0" borderId="37" xfId="0" applyFont="1" applyBorder="1" applyAlignment="1">
      <alignment/>
    </xf>
    <xf numFmtId="0" fontId="0" fillId="0" borderId="48" xfId="0" applyBorder="1" applyAlignment="1">
      <alignment/>
    </xf>
    <xf numFmtId="0" fontId="2" fillId="0" borderId="4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0" fillId="33" borderId="36" xfId="0" applyFont="1" applyFill="1" applyBorder="1" applyAlignment="1">
      <alignment horizontal="center" vertical="center"/>
    </xf>
    <xf numFmtId="0" fontId="40" fillId="0" borderId="65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7.8515625" style="0" customWidth="1"/>
    <col min="2" max="2" width="22.00390625" style="0" customWidth="1"/>
    <col min="8" max="8" width="22.7109375" style="0" customWidth="1"/>
    <col min="14" max="14" width="21.28125" style="0" customWidth="1"/>
  </cols>
  <sheetData>
    <row r="1" spans="1:18" ht="16.5" thickBot="1">
      <c r="A1" s="347" t="s">
        <v>0</v>
      </c>
      <c r="B1" s="347" t="s">
        <v>1</v>
      </c>
      <c r="C1" s="347" t="s">
        <v>2</v>
      </c>
      <c r="D1" s="347" t="s">
        <v>3</v>
      </c>
      <c r="E1" s="347" t="s">
        <v>4</v>
      </c>
      <c r="F1" s="347" t="s">
        <v>5</v>
      </c>
      <c r="G1" s="347" t="s">
        <v>6</v>
      </c>
      <c r="H1" s="347" t="s">
        <v>7</v>
      </c>
      <c r="I1" s="347" t="s">
        <v>8</v>
      </c>
      <c r="J1" s="347" t="s">
        <v>9</v>
      </c>
      <c r="K1" s="347" t="s">
        <v>10</v>
      </c>
      <c r="L1" s="326"/>
      <c r="M1" s="371" t="s">
        <v>0</v>
      </c>
      <c r="N1" s="327"/>
      <c r="O1" s="348" t="s">
        <v>41</v>
      </c>
      <c r="P1" s="327"/>
      <c r="Q1" s="328"/>
      <c r="R1" s="329"/>
    </row>
    <row r="2" spans="1:18" ht="15.75">
      <c r="A2" s="349">
        <v>1</v>
      </c>
      <c r="B2" s="307" t="s">
        <v>12</v>
      </c>
      <c r="C2" s="350"/>
      <c r="D2" s="310">
        <v>204</v>
      </c>
      <c r="E2" s="310">
        <v>213</v>
      </c>
      <c r="F2" s="310">
        <v>254</v>
      </c>
      <c r="G2" s="310">
        <v>197</v>
      </c>
      <c r="H2" s="310">
        <v>148</v>
      </c>
      <c r="I2" s="310">
        <v>235</v>
      </c>
      <c r="J2" s="310">
        <v>1251</v>
      </c>
      <c r="K2" s="351">
        <v>208.5</v>
      </c>
      <c r="L2" s="326"/>
      <c r="M2" s="330"/>
      <c r="N2" s="352"/>
      <c r="O2" s="352" t="s">
        <v>44</v>
      </c>
      <c r="P2" s="352" t="s">
        <v>45</v>
      </c>
      <c r="Q2" s="353" t="s">
        <v>9</v>
      </c>
      <c r="R2" s="329"/>
    </row>
    <row r="3" spans="1:18" ht="15.75">
      <c r="A3" s="5">
        <v>2</v>
      </c>
      <c r="B3" s="320" t="s">
        <v>77</v>
      </c>
      <c r="C3" s="6"/>
      <c r="D3" s="3">
        <v>179</v>
      </c>
      <c r="E3" s="3">
        <v>215</v>
      </c>
      <c r="F3" s="3">
        <v>176</v>
      </c>
      <c r="G3" s="3">
        <v>174</v>
      </c>
      <c r="H3" s="3">
        <v>195</v>
      </c>
      <c r="I3" s="3">
        <v>180</v>
      </c>
      <c r="J3" s="3">
        <v>1119</v>
      </c>
      <c r="K3" s="354">
        <v>186.5</v>
      </c>
      <c r="L3" s="326"/>
      <c r="M3" s="61">
        <v>1</v>
      </c>
      <c r="N3" s="306" t="s">
        <v>28</v>
      </c>
      <c r="O3" s="2"/>
      <c r="P3" s="331">
        <v>180</v>
      </c>
      <c r="Q3" s="346">
        <v>180</v>
      </c>
      <c r="R3" s="329"/>
    </row>
    <row r="4" spans="1:18" ht="15.75">
      <c r="A4" s="5">
        <v>3</v>
      </c>
      <c r="B4" s="355" t="s">
        <v>78</v>
      </c>
      <c r="C4" s="6"/>
      <c r="D4" s="3">
        <v>247</v>
      </c>
      <c r="E4" s="3">
        <v>200</v>
      </c>
      <c r="F4" s="3">
        <v>173</v>
      </c>
      <c r="G4" s="3">
        <v>167</v>
      </c>
      <c r="H4" s="3">
        <v>126</v>
      </c>
      <c r="I4" s="3">
        <v>199</v>
      </c>
      <c r="J4" s="3">
        <v>1112</v>
      </c>
      <c r="K4" s="354">
        <v>185.33333333333334</v>
      </c>
      <c r="L4" s="326"/>
      <c r="M4" s="61">
        <v>2</v>
      </c>
      <c r="N4" s="306" t="s">
        <v>26</v>
      </c>
      <c r="O4" s="321"/>
      <c r="P4" s="321">
        <v>168</v>
      </c>
      <c r="Q4" s="346">
        <v>168</v>
      </c>
      <c r="R4" s="329"/>
    </row>
    <row r="5" spans="1:18" ht="15.75">
      <c r="A5" s="5">
        <v>4</v>
      </c>
      <c r="B5" s="131" t="s">
        <v>21</v>
      </c>
      <c r="C5" s="6"/>
      <c r="D5" s="3">
        <v>189</v>
      </c>
      <c r="E5" s="3">
        <v>186</v>
      </c>
      <c r="F5" s="3">
        <v>175</v>
      </c>
      <c r="G5" s="3">
        <v>211</v>
      </c>
      <c r="H5" s="3">
        <v>199</v>
      </c>
      <c r="I5" s="3">
        <v>151</v>
      </c>
      <c r="J5" s="3">
        <v>1111</v>
      </c>
      <c r="K5" s="354">
        <v>185.16666666666666</v>
      </c>
      <c r="L5" s="326"/>
      <c r="M5" s="61">
        <v>3</v>
      </c>
      <c r="N5" s="306" t="s">
        <v>79</v>
      </c>
      <c r="O5" s="2">
        <v>8</v>
      </c>
      <c r="P5" s="2">
        <v>160</v>
      </c>
      <c r="Q5" s="346">
        <v>168</v>
      </c>
      <c r="R5" s="329"/>
    </row>
    <row r="6" spans="1:18" ht="15.75">
      <c r="A6" s="5">
        <v>5</v>
      </c>
      <c r="B6" s="356" t="s">
        <v>18</v>
      </c>
      <c r="C6" s="332"/>
      <c r="D6" s="332">
        <v>168</v>
      </c>
      <c r="E6" s="332">
        <v>171</v>
      </c>
      <c r="F6" s="332">
        <v>171</v>
      </c>
      <c r="G6" s="332">
        <v>185</v>
      </c>
      <c r="H6" s="332">
        <v>213</v>
      </c>
      <c r="I6" s="332">
        <v>181</v>
      </c>
      <c r="J6" s="3">
        <v>1089</v>
      </c>
      <c r="K6" s="354">
        <v>181.5</v>
      </c>
      <c r="L6" s="326"/>
      <c r="M6" s="61">
        <v>4</v>
      </c>
      <c r="N6" s="306" t="s">
        <v>13</v>
      </c>
      <c r="O6" s="306"/>
      <c r="P6" s="332">
        <v>168</v>
      </c>
      <c r="Q6" s="346">
        <v>168</v>
      </c>
      <c r="R6" s="329"/>
    </row>
    <row r="7" spans="1:18" ht="15.75">
      <c r="A7" s="5">
        <v>6</v>
      </c>
      <c r="B7" s="306" t="s">
        <v>16</v>
      </c>
      <c r="C7" s="332"/>
      <c r="D7" s="332">
        <v>191</v>
      </c>
      <c r="E7" s="332">
        <v>201</v>
      </c>
      <c r="F7" s="332">
        <v>179</v>
      </c>
      <c r="G7" s="332">
        <v>166</v>
      </c>
      <c r="H7" s="332">
        <v>181</v>
      </c>
      <c r="I7" s="332">
        <v>165</v>
      </c>
      <c r="J7" s="3">
        <v>1083</v>
      </c>
      <c r="K7" s="354">
        <v>180.5</v>
      </c>
      <c r="L7" s="326"/>
      <c r="M7" s="61">
        <v>5</v>
      </c>
      <c r="N7" s="26" t="s">
        <v>20</v>
      </c>
      <c r="O7" s="2"/>
      <c r="P7" s="2">
        <v>167</v>
      </c>
      <c r="Q7" s="346">
        <v>167</v>
      </c>
      <c r="R7" s="329"/>
    </row>
    <row r="8" spans="1:18" ht="15.75">
      <c r="A8" s="5">
        <v>7</v>
      </c>
      <c r="B8" s="320" t="s">
        <v>11</v>
      </c>
      <c r="C8" s="7">
        <v>48</v>
      </c>
      <c r="D8" s="8">
        <v>185</v>
      </c>
      <c r="E8" s="3">
        <v>189</v>
      </c>
      <c r="F8" s="3">
        <v>134</v>
      </c>
      <c r="G8" s="3">
        <v>169</v>
      </c>
      <c r="H8" s="3">
        <v>195</v>
      </c>
      <c r="I8" s="3">
        <v>159</v>
      </c>
      <c r="J8" s="3">
        <v>1079</v>
      </c>
      <c r="K8" s="354">
        <v>179.83333333333334</v>
      </c>
      <c r="L8" s="326"/>
      <c r="M8" s="61">
        <v>6</v>
      </c>
      <c r="N8" s="24" t="s">
        <v>37</v>
      </c>
      <c r="O8" s="2"/>
      <c r="P8" s="2">
        <v>156</v>
      </c>
      <c r="Q8" s="346">
        <v>156</v>
      </c>
      <c r="R8" s="329"/>
    </row>
    <row r="9" spans="1:18" ht="15.75">
      <c r="A9" s="5">
        <v>8</v>
      </c>
      <c r="B9" s="357" t="s">
        <v>14</v>
      </c>
      <c r="C9" s="9">
        <v>48</v>
      </c>
      <c r="D9" s="10">
        <v>159</v>
      </c>
      <c r="E9" s="3">
        <v>136</v>
      </c>
      <c r="F9" s="3">
        <v>185</v>
      </c>
      <c r="G9" s="3">
        <v>168</v>
      </c>
      <c r="H9" s="3">
        <v>172</v>
      </c>
      <c r="I9" s="3">
        <v>182</v>
      </c>
      <c r="J9" s="3">
        <v>1050</v>
      </c>
      <c r="K9" s="354">
        <v>175</v>
      </c>
      <c r="L9" s="333"/>
      <c r="M9" s="19">
        <v>7</v>
      </c>
      <c r="N9" s="24" t="s">
        <v>36</v>
      </c>
      <c r="O9" s="2"/>
      <c r="P9" s="3">
        <v>111</v>
      </c>
      <c r="Q9" s="346">
        <v>111</v>
      </c>
      <c r="R9" s="329"/>
    </row>
    <row r="10" spans="1:18" ht="15.75">
      <c r="A10" s="5">
        <v>9</v>
      </c>
      <c r="B10" s="358" t="s">
        <v>80</v>
      </c>
      <c r="C10" s="3">
        <v>48</v>
      </c>
      <c r="D10" s="3">
        <v>198</v>
      </c>
      <c r="E10" s="3">
        <v>135</v>
      </c>
      <c r="F10" s="3">
        <v>151</v>
      </c>
      <c r="G10" s="3">
        <v>174</v>
      </c>
      <c r="H10" s="3">
        <v>178</v>
      </c>
      <c r="I10" s="3">
        <v>157</v>
      </c>
      <c r="J10" s="3">
        <v>1041</v>
      </c>
      <c r="K10" s="354">
        <v>173.5</v>
      </c>
      <c r="L10" s="333"/>
      <c r="M10" s="19">
        <v>8</v>
      </c>
      <c r="N10" s="306" t="s">
        <v>24</v>
      </c>
      <c r="O10" s="321"/>
      <c r="P10" s="321">
        <v>101</v>
      </c>
      <c r="Q10" s="346">
        <v>101</v>
      </c>
      <c r="R10" s="329"/>
    </row>
    <row r="11" spans="1:18" ht="16.5" thickBot="1">
      <c r="A11" s="5">
        <v>10</v>
      </c>
      <c r="B11" s="320" t="s">
        <v>13</v>
      </c>
      <c r="C11" s="3"/>
      <c r="D11" s="3">
        <v>138</v>
      </c>
      <c r="E11" s="3">
        <v>199</v>
      </c>
      <c r="F11" s="3">
        <v>193</v>
      </c>
      <c r="G11" s="3">
        <v>166</v>
      </c>
      <c r="H11" s="3">
        <v>185</v>
      </c>
      <c r="I11" s="3">
        <v>128</v>
      </c>
      <c r="J11" s="3">
        <v>1009</v>
      </c>
      <c r="K11" s="354">
        <v>168.16666666666666</v>
      </c>
      <c r="L11" s="333"/>
      <c r="M11" s="130">
        <v>9</v>
      </c>
      <c r="N11" s="308" t="s">
        <v>29</v>
      </c>
      <c r="O11" s="334">
        <v>8</v>
      </c>
      <c r="P11" s="200">
        <v>90</v>
      </c>
      <c r="Q11" s="359">
        <v>98</v>
      </c>
      <c r="R11" s="329"/>
    </row>
    <row r="12" spans="1:18" ht="15.75">
      <c r="A12" s="5">
        <v>11</v>
      </c>
      <c r="B12" s="306" t="s">
        <v>37</v>
      </c>
      <c r="C12" s="2"/>
      <c r="D12" s="332">
        <v>185</v>
      </c>
      <c r="E12" s="3">
        <v>150</v>
      </c>
      <c r="F12" s="332">
        <v>168</v>
      </c>
      <c r="G12" s="332">
        <v>175</v>
      </c>
      <c r="H12" s="332">
        <v>159</v>
      </c>
      <c r="I12" s="332">
        <v>168</v>
      </c>
      <c r="J12" s="360">
        <v>1005</v>
      </c>
      <c r="K12" s="354">
        <v>167.5</v>
      </c>
      <c r="L12" s="335"/>
      <c r="M12" s="329"/>
      <c r="N12" s="326"/>
      <c r="O12" s="326"/>
      <c r="P12" s="326"/>
      <c r="Q12" s="326"/>
      <c r="R12" s="326"/>
    </row>
    <row r="13" spans="1:18" ht="15.75">
      <c r="A13" s="5">
        <v>12</v>
      </c>
      <c r="B13" s="320" t="s">
        <v>24</v>
      </c>
      <c r="C13" s="6"/>
      <c r="D13" s="3">
        <v>128</v>
      </c>
      <c r="E13" s="8">
        <v>180</v>
      </c>
      <c r="F13" s="10">
        <v>187</v>
      </c>
      <c r="G13" s="3">
        <v>154</v>
      </c>
      <c r="H13" s="3">
        <v>188</v>
      </c>
      <c r="I13" s="3">
        <v>135</v>
      </c>
      <c r="J13" s="3">
        <v>972</v>
      </c>
      <c r="K13" s="354">
        <v>162</v>
      </c>
      <c r="L13" s="335"/>
      <c r="M13" s="325" t="s">
        <v>81</v>
      </c>
      <c r="N13" s="326"/>
      <c r="O13" s="326"/>
      <c r="P13" s="326"/>
      <c r="Q13" s="326"/>
      <c r="R13" s="326"/>
    </row>
    <row r="14" spans="1:18" ht="15.75">
      <c r="A14" s="5">
        <v>13</v>
      </c>
      <c r="B14" s="320" t="s">
        <v>28</v>
      </c>
      <c r="C14" s="6"/>
      <c r="D14" s="3">
        <v>150</v>
      </c>
      <c r="E14" s="8">
        <v>118</v>
      </c>
      <c r="F14" s="3">
        <v>189</v>
      </c>
      <c r="G14" s="3">
        <v>153</v>
      </c>
      <c r="H14" s="3">
        <v>167</v>
      </c>
      <c r="I14" s="3">
        <v>192</v>
      </c>
      <c r="J14" s="3">
        <v>969</v>
      </c>
      <c r="K14" s="354">
        <v>161.5</v>
      </c>
      <c r="L14" s="335"/>
      <c r="M14" s="329"/>
      <c r="N14" s="326"/>
      <c r="O14" s="326"/>
      <c r="P14" s="326"/>
      <c r="Q14" s="326"/>
      <c r="R14" s="326"/>
    </row>
    <row r="15" spans="1:18" ht="15.75">
      <c r="A15" s="5">
        <v>14</v>
      </c>
      <c r="B15" s="358" t="s">
        <v>36</v>
      </c>
      <c r="C15" s="6"/>
      <c r="D15" s="3">
        <v>162</v>
      </c>
      <c r="E15" s="3">
        <v>178</v>
      </c>
      <c r="F15" s="3">
        <v>158</v>
      </c>
      <c r="G15" s="3">
        <v>129</v>
      </c>
      <c r="H15" s="3">
        <v>192</v>
      </c>
      <c r="I15" s="3">
        <v>148</v>
      </c>
      <c r="J15" s="3">
        <v>967</v>
      </c>
      <c r="K15" s="354">
        <v>161.16666666666666</v>
      </c>
      <c r="L15" s="335"/>
      <c r="M15" s="329"/>
      <c r="N15" s="329"/>
      <c r="O15" s="326"/>
      <c r="P15" s="326"/>
      <c r="Q15" s="326"/>
      <c r="R15" s="326"/>
    </row>
    <row r="16" spans="1:18" ht="15.75">
      <c r="A16" s="5">
        <v>15</v>
      </c>
      <c r="B16" s="306" t="s">
        <v>26</v>
      </c>
      <c r="C16" s="6"/>
      <c r="D16" s="8">
        <v>132</v>
      </c>
      <c r="E16" s="8">
        <v>140</v>
      </c>
      <c r="F16" s="8">
        <v>205</v>
      </c>
      <c r="G16" s="8">
        <v>165</v>
      </c>
      <c r="H16" s="8">
        <v>178</v>
      </c>
      <c r="I16" s="8">
        <v>140</v>
      </c>
      <c r="J16" s="3">
        <v>960</v>
      </c>
      <c r="K16" s="354">
        <v>160</v>
      </c>
      <c r="L16" s="326"/>
      <c r="M16" s="326"/>
      <c r="N16" s="326"/>
      <c r="O16" s="329"/>
      <c r="P16" s="326"/>
      <c r="Q16" s="326"/>
      <c r="R16" s="329"/>
    </row>
    <row r="17" spans="1:18" ht="15.75">
      <c r="A17" s="361">
        <v>16</v>
      </c>
      <c r="B17" s="362" t="s">
        <v>29</v>
      </c>
      <c r="C17" s="9">
        <v>48</v>
      </c>
      <c r="D17" s="10">
        <v>136</v>
      </c>
      <c r="E17" s="3">
        <v>120</v>
      </c>
      <c r="F17" s="10">
        <v>139</v>
      </c>
      <c r="G17" s="10">
        <v>122</v>
      </c>
      <c r="H17" s="10">
        <v>146</v>
      </c>
      <c r="I17" s="10">
        <v>138</v>
      </c>
      <c r="J17" s="3">
        <v>849</v>
      </c>
      <c r="K17" s="354">
        <v>141.5</v>
      </c>
      <c r="L17" s="326"/>
      <c r="M17" s="326"/>
      <c r="N17" s="326"/>
      <c r="O17" s="329"/>
      <c r="P17" s="326"/>
      <c r="Q17" s="326"/>
      <c r="R17" s="326"/>
    </row>
    <row r="18" spans="1:18" ht="16.5" thickBot="1">
      <c r="A18" s="363">
        <v>17</v>
      </c>
      <c r="B18" s="364" t="s">
        <v>20</v>
      </c>
      <c r="C18" s="365"/>
      <c r="D18" s="366">
        <v>105</v>
      </c>
      <c r="E18" s="366">
        <v>159</v>
      </c>
      <c r="F18" s="366">
        <v>139</v>
      </c>
      <c r="G18" s="366">
        <v>123</v>
      </c>
      <c r="H18" s="366">
        <v>159</v>
      </c>
      <c r="I18" s="1"/>
      <c r="J18" s="366">
        <v>685</v>
      </c>
      <c r="K18" s="367">
        <v>114.16666666666667</v>
      </c>
      <c r="L18" s="326"/>
      <c r="M18" s="326"/>
      <c r="N18" s="326"/>
      <c r="O18" s="326"/>
      <c r="P18" s="326"/>
      <c r="Q18" s="326"/>
      <c r="R18" s="326"/>
    </row>
    <row r="19" spans="1:18" ht="15.75">
      <c r="A19" s="326"/>
      <c r="B19" s="326"/>
      <c r="C19" s="326"/>
      <c r="D19" s="336"/>
      <c r="E19" s="326"/>
      <c r="F19" s="326"/>
      <c r="G19" s="326"/>
      <c r="H19" s="326"/>
      <c r="I19" s="326"/>
      <c r="J19" s="326"/>
      <c r="K19" s="326"/>
      <c r="L19" s="326"/>
      <c r="M19" s="326"/>
      <c r="N19" s="337"/>
      <c r="O19" s="326"/>
      <c r="P19" s="326"/>
      <c r="Q19" s="326"/>
      <c r="R19" s="326"/>
    </row>
    <row r="20" spans="1:18" ht="15.75">
      <c r="A20" s="326"/>
      <c r="B20" s="326"/>
      <c r="C20" s="326"/>
      <c r="D20" s="329"/>
      <c r="E20" s="326"/>
      <c r="F20" s="326"/>
      <c r="G20" s="326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</row>
    <row r="21" spans="1:18" ht="15.75">
      <c r="A21" s="326"/>
      <c r="B21" s="326"/>
      <c r="C21" s="326"/>
      <c r="D21" s="326"/>
      <c r="E21" s="326"/>
      <c r="F21" s="326"/>
      <c r="G21" s="326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</row>
    <row r="22" spans="1:18" ht="15.75">
      <c r="A22" s="326"/>
      <c r="B22" s="326"/>
      <c r="C22" s="326"/>
      <c r="D22" s="329"/>
      <c r="E22" s="326"/>
      <c r="F22" s="326"/>
      <c r="G22" s="326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</row>
    <row r="23" spans="1:18" ht="16.5" thickBot="1">
      <c r="A23" s="338"/>
      <c r="B23" s="338"/>
      <c r="C23" s="338"/>
      <c r="D23" s="338"/>
      <c r="E23" s="338"/>
      <c r="F23" s="329"/>
      <c r="G23" s="326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</row>
    <row r="24" spans="1:18" ht="16.5" thickBot="1">
      <c r="A24" s="339"/>
      <c r="B24" s="368" t="s">
        <v>65</v>
      </c>
      <c r="C24" s="340" t="s">
        <v>2</v>
      </c>
      <c r="D24" s="341" t="s">
        <v>45</v>
      </c>
      <c r="E24" s="342" t="s">
        <v>9</v>
      </c>
      <c r="F24" s="326"/>
      <c r="G24" s="343"/>
      <c r="H24" s="369" t="s">
        <v>66</v>
      </c>
      <c r="I24" s="344"/>
      <c r="J24" s="344"/>
      <c r="K24" s="345"/>
      <c r="L24" s="326"/>
      <c r="M24" s="326"/>
      <c r="N24" s="326"/>
      <c r="O24" s="326"/>
      <c r="P24" s="326"/>
      <c r="Q24" s="326"/>
      <c r="R24" s="326"/>
    </row>
    <row r="25" spans="1:18" ht="15.75">
      <c r="A25" s="28">
        <v>1</v>
      </c>
      <c r="B25" s="319" t="s">
        <v>82</v>
      </c>
      <c r="C25" s="29"/>
      <c r="D25" s="310">
        <v>186</v>
      </c>
      <c r="E25" s="316">
        <v>186</v>
      </c>
      <c r="F25" s="326"/>
      <c r="G25" s="261" t="s">
        <v>0</v>
      </c>
      <c r="H25" s="262" t="s">
        <v>43</v>
      </c>
      <c r="I25" s="263" t="s">
        <v>44</v>
      </c>
      <c r="J25" s="263" t="s">
        <v>45</v>
      </c>
      <c r="K25" s="264" t="s">
        <v>9</v>
      </c>
      <c r="L25" s="326"/>
      <c r="M25" s="326"/>
      <c r="N25" s="326"/>
      <c r="O25" s="326"/>
      <c r="P25" s="326"/>
      <c r="Q25" s="326"/>
      <c r="R25" s="326"/>
    </row>
    <row r="26" spans="1:18" ht="16.5" thickBot="1">
      <c r="A26" s="31">
        <v>2</v>
      </c>
      <c r="B26" s="309" t="s">
        <v>26</v>
      </c>
      <c r="C26" s="1"/>
      <c r="D26" s="311">
        <v>189</v>
      </c>
      <c r="E26" s="317">
        <v>189</v>
      </c>
      <c r="F26" s="326"/>
      <c r="G26" s="39">
        <v>1</v>
      </c>
      <c r="H26" s="57" t="s">
        <v>79</v>
      </c>
      <c r="I26" s="321">
        <v>8</v>
      </c>
      <c r="J26" s="321">
        <v>202</v>
      </c>
      <c r="K26" s="346">
        <v>210</v>
      </c>
      <c r="L26" s="326"/>
      <c r="M26" s="326"/>
      <c r="N26" s="326"/>
      <c r="O26" s="326"/>
      <c r="P26" s="326"/>
      <c r="Q26" s="326"/>
      <c r="R26" s="326"/>
    </row>
    <row r="27" spans="1:18" ht="16.5" thickBot="1">
      <c r="A27" s="33"/>
      <c r="B27" s="225"/>
      <c r="C27" s="34"/>
      <c r="D27" s="312"/>
      <c r="E27" s="318"/>
      <c r="F27" s="326"/>
      <c r="G27" s="39">
        <v>2</v>
      </c>
      <c r="H27" s="131" t="s">
        <v>11</v>
      </c>
      <c r="I27" s="321">
        <v>8</v>
      </c>
      <c r="J27" s="321">
        <v>171</v>
      </c>
      <c r="K27" s="346">
        <v>178</v>
      </c>
      <c r="L27" s="326"/>
      <c r="M27" s="326"/>
      <c r="N27" s="326"/>
      <c r="O27" s="326"/>
      <c r="P27" s="326"/>
      <c r="Q27" s="326"/>
      <c r="R27" s="326"/>
    </row>
    <row r="28" spans="1:18" ht="15.75">
      <c r="A28" s="28">
        <v>3</v>
      </c>
      <c r="B28" s="313" t="s">
        <v>21</v>
      </c>
      <c r="C28" s="29"/>
      <c r="D28" s="310">
        <v>165</v>
      </c>
      <c r="E28" s="316">
        <v>165</v>
      </c>
      <c r="F28" s="326"/>
      <c r="G28" s="39">
        <v>3</v>
      </c>
      <c r="H28" s="320" t="s">
        <v>26</v>
      </c>
      <c r="I28" s="321"/>
      <c r="J28" s="321">
        <v>158</v>
      </c>
      <c r="K28" s="346">
        <v>158</v>
      </c>
      <c r="L28" s="326"/>
      <c r="M28" s="326"/>
      <c r="N28" s="326"/>
      <c r="O28" s="326"/>
      <c r="P28" s="326"/>
      <c r="Q28" s="326"/>
      <c r="R28" s="326"/>
    </row>
    <row r="29" spans="1:18" ht="16.5" thickBot="1">
      <c r="A29" s="31">
        <v>4</v>
      </c>
      <c r="B29" s="222" t="s">
        <v>79</v>
      </c>
      <c r="C29" s="1">
        <v>8</v>
      </c>
      <c r="D29" s="311">
        <v>165</v>
      </c>
      <c r="E29" s="317">
        <v>173</v>
      </c>
      <c r="F29" s="326"/>
      <c r="G29" s="43">
        <v>4</v>
      </c>
      <c r="H29" s="315" t="s">
        <v>18</v>
      </c>
      <c r="I29" s="323"/>
      <c r="J29" s="323">
        <v>158</v>
      </c>
      <c r="K29" s="317">
        <v>158</v>
      </c>
      <c r="L29" s="326"/>
      <c r="M29" s="326"/>
      <c r="N29" s="326"/>
      <c r="O29" s="326"/>
      <c r="P29" s="326"/>
      <c r="Q29" s="326"/>
      <c r="R29" s="326"/>
    </row>
    <row r="30" spans="1:18" ht="16.5" thickBot="1">
      <c r="A30" s="33"/>
      <c r="B30" s="225"/>
      <c r="C30" s="34"/>
      <c r="D30" s="312"/>
      <c r="E30" s="318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</row>
    <row r="31" spans="1:18" ht="15.75">
      <c r="A31" s="28">
        <v>5</v>
      </c>
      <c r="B31" s="227" t="s">
        <v>18</v>
      </c>
      <c r="C31" s="29"/>
      <c r="D31" s="310">
        <v>182</v>
      </c>
      <c r="E31" s="316">
        <v>182</v>
      </c>
      <c r="F31" s="326"/>
      <c r="G31" s="343"/>
      <c r="H31" s="370" t="s">
        <v>68</v>
      </c>
      <c r="I31" s="344"/>
      <c r="J31" s="344"/>
      <c r="K31" s="344"/>
      <c r="L31" s="344"/>
      <c r="M31" s="345"/>
      <c r="N31" s="326"/>
      <c r="O31" s="326"/>
      <c r="P31" s="326"/>
      <c r="Q31" s="326"/>
      <c r="R31" s="326"/>
    </row>
    <row r="32" spans="1:18" ht="16.5" thickBot="1">
      <c r="A32" s="31">
        <v>6</v>
      </c>
      <c r="B32" s="222" t="s">
        <v>28</v>
      </c>
      <c r="C32" s="1"/>
      <c r="D32" s="311">
        <v>134</v>
      </c>
      <c r="E32" s="317">
        <v>134</v>
      </c>
      <c r="F32" s="326"/>
      <c r="G32" s="372" t="s">
        <v>0</v>
      </c>
      <c r="H32" s="373" t="s">
        <v>43</v>
      </c>
      <c r="I32" s="374" t="s">
        <v>44</v>
      </c>
      <c r="J32" s="374" t="s">
        <v>45</v>
      </c>
      <c r="K32" s="374" t="s">
        <v>69</v>
      </c>
      <c r="L32" s="374" t="s">
        <v>9</v>
      </c>
      <c r="M32" s="375" t="s">
        <v>10</v>
      </c>
      <c r="N32" s="326"/>
      <c r="O32" s="326"/>
      <c r="P32" s="326"/>
      <c r="Q32" s="326"/>
      <c r="R32" s="326"/>
    </row>
    <row r="33" spans="1:18" ht="16.5" thickBot="1">
      <c r="A33" s="33"/>
      <c r="B33" s="314"/>
      <c r="C33" s="34"/>
      <c r="D33" s="312"/>
      <c r="E33" s="318"/>
      <c r="F33" s="326"/>
      <c r="G33" s="39">
        <v>1</v>
      </c>
      <c r="H33" s="320" t="s">
        <v>12</v>
      </c>
      <c r="I33" s="321"/>
      <c r="J33" s="321">
        <v>191</v>
      </c>
      <c r="K33" s="321">
        <v>227</v>
      </c>
      <c r="L33" s="321">
        <v>418</v>
      </c>
      <c r="M33" s="322">
        <v>209</v>
      </c>
      <c r="N33" s="326"/>
      <c r="O33" s="326"/>
      <c r="P33" s="326"/>
      <c r="Q33" s="326"/>
      <c r="R33" s="326"/>
    </row>
    <row r="34" spans="1:18" ht="15.75">
      <c r="A34" s="28">
        <v>7</v>
      </c>
      <c r="B34" s="313" t="s">
        <v>11</v>
      </c>
      <c r="C34" s="29">
        <v>8</v>
      </c>
      <c r="D34" s="310">
        <v>174</v>
      </c>
      <c r="E34" s="316">
        <v>182</v>
      </c>
      <c r="F34" s="326"/>
      <c r="G34" s="39">
        <v>2</v>
      </c>
      <c r="H34" s="320" t="s">
        <v>11</v>
      </c>
      <c r="I34" s="321">
        <v>16</v>
      </c>
      <c r="J34" s="321">
        <v>170</v>
      </c>
      <c r="K34" s="321">
        <v>206</v>
      </c>
      <c r="L34" s="321">
        <v>392</v>
      </c>
      <c r="M34" s="322">
        <v>196</v>
      </c>
      <c r="N34" s="326"/>
      <c r="O34" s="326"/>
      <c r="P34" s="326"/>
      <c r="Q34" s="326"/>
      <c r="R34" s="326"/>
    </row>
    <row r="35" spans="1:18" ht="16.5" thickBot="1">
      <c r="A35" s="31">
        <v>8</v>
      </c>
      <c r="B35" s="315" t="s">
        <v>16</v>
      </c>
      <c r="C35" s="1"/>
      <c r="D35" s="311">
        <v>180</v>
      </c>
      <c r="E35" s="317">
        <v>180</v>
      </c>
      <c r="F35" s="326"/>
      <c r="G35" s="39">
        <v>3</v>
      </c>
      <c r="H35" s="320" t="s">
        <v>79</v>
      </c>
      <c r="I35" s="321">
        <v>16</v>
      </c>
      <c r="J35" s="321">
        <v>177</v>
      </c>
      <c r="K35" s="321">
        <v>172</v>
      </c>
      <c r="L35" s="321">
        <v>365</v>
      </c>
      <c r="M35" s="322">
        <v>182.5</v>
      </c>
      <c r="N35" s="326"/>
      <c r="O35" s="326"/>
      <c r="P35" s="326"/>
      <c r="Q35" s="326"/>
      <c r="R35" s="326"/>
    </row>
    <row r="36" spans="1:18" ht="16.5" thickBot="1">
      <c r="A36" s="326"/>
      <c r="B36" s="326"/>
      <c r="C36" s="326"/>
      <c r="D36" s="326"/>
      <c r="E36" s="326"/>
      <c r="F36" s="326"/>
      <c r="G36" s="43">
        <v>4</v>
      </c>
      <c r="H36" s="315" t="s">
        <v>77</v>
      </c>
      <c r="I36" s="323"/>
      <c r="J36" s="323">
        <v>163</v>
      </c>
      <c r="K36" s="323">
        <v>180</v>
      </c>
      <c r="L36" s="323">
        <v>343</v>
      </c>
      <c r="M36" s="324">
        <v>171.5</v>
      </c>
      <c r="N36" s="326"/>
      <c r="O36" s="326"/>
      <c r="P36" s="326"/>
      <c r="Q36" s="326"/>
      <c r="R36" s="326"/>
    </row>
    <row r="37" spans="1:18" ht="15.75">
      <c r="A37" s="326"/>
      <c r="B37" s="326"/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</row>
    <row r="38" spans="1:18" ht="15.75">
      <c r="A38" s="326"/>
      <c r="B38" s="326"/>
      <c r="C38" s="326"/>
      <c r="D38" s="326"/>
      <c r="E38" s="326"/>
      <c r="F38" s="326"/>
      <c r="G38" s="326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N22" sqref="N22"/>
    </sheetView>
  </sheetViews>
  <sheetFormatPr defaultColWidth="9.140625" defaultRowHeight="15"/>
  <cols>
    <col min="2" max="2" width="23.57421875" style="0" customWidth="1"/>
    <col min="8" max="8" width="23.140625" style="0" customWidth="1"/>
    <col min="14" max="14" width="21.421875" style="0" customWidth="1"/>
  </cols>
  <sheetData>
    <row r="1" spans="1:17" ht="16.5" thickBot="1">
      <c r="A1" s="347" t="s">
        <v>0</v>
      </c>
      <c r="B1" s="207" t="s">
        <v>1</v>
      </c>
      <c r="C1" s="207" t="s">
        <v>2</v>
      </c>
      <c r="D1" s="207" t="s">
        <v>3</v>
      </c>
      <c r="E1" s="207" t="s">
        <v>4</v>
      </c>
      <c r="F1" s="207" t="s">
        <v>5</v>
      </c>
      <c r="G1" s="207" t="s">
        <v>6</v>
      </c>
      <c r="H1" s="207" t="s">
        <v>7</v>
      </c>
      <c r="I1" s="207" t="s">
        <v>8</v>
      </c>
      <c r="J1" s="208" t="s">
        <v>9</v>
      </c>
      <c r="K1" s="209" t="s">
        <v>10</v>
      </c>
      <c r="L1" s="326"/>
      <c r="M1" s="88"/>
      <c r="N1" s="301" t="s">
        <v>41</v>
      </c>
      <c r="O1" s="291"/>
      <c r="P1" s="314"/>
      <c r="Q1" s="314"/>
    </row>
    <row r="2" spans="1:17" ht="16.5" thickBot="1">
      <c r="A2" s="404">
        <v>1</v>
      </c>
      <c r="B2" s="213" t="s">
        <v>21</v>
      </c>
      <c r="C2" s="206"/>
      <c r="D2" s="206">
        <v>192</v>
      </c>
      <c r="E2" s="206">
        <v>184</v>
      </c>
      <c r="F2" s="206">
        <v>187</v>
      </c>
      <c r="G2" s="206">
        <v>192</v>
      </c>
      <c r="H2" s="206">
        <v>226</v>
      </c>
      <c r="I2" s="206">
        <v>158</v>
      </c>
      <c r="J2" s="206">
        <f aca="true" t="shared" si="0" ref="J2:J16">I2+H2+G2+F2+E2+D2+C2</f>
        <v>1139</v>
      </c>
      <c r="K2" s="210">
        <f aca="true" t="shared" si="1" ref="K2:K16">J2/6</f>
        <v>189.83333333333334</v>
      </c>
      <c r="L2" s="326"/>
      <c r="M2" s="293" t="s">
        <v>0</v>
      </c>
      <c r="N2" s="295" t="s">
        <v>43</v>
      </c>
      <c r="O2" s="295" t="s">
        <v>44</v>
      </c>
      <c r="P2" s="295" t="s">
        <v>45</v>
      </c>
      <c r="Q2" s="292" t="s">
        <v>9</v>
      </c>
    </row>
    <row r="3" spans="1:17" ht="15.75">
      <c r="A3" s="302">
        <v>2</v>
      </c>
      <c r="B3" s="189" t="s">
        <v>117</v>
      </c>
      <c r="C3" s="172"/>
      <c r="D3" s="172">
        <v>147</v>
      </c>
      <c r="E3" s="172">
        <v>206</v>
      </c>
      <c r="F3" s="172">
        <v>173</v>
      </c>
      <c r="G3" s="172">
        <v>192</v>
      </c>
      <c r="H3" s="186">
        <v>181</v>
      </c>
      <c r="I3" s="172">
        <v>197</v>
      </c>
      <c r="J3" s="206">
        <f t="shared" si="0"/>
        <v>1096</v>
      </c>
      <c r="K3" s="210">
        <f t="shared" si="1"/>
        <v>182.66666666666666</v>
      </c>
      <c r="L3" s="406"/>
      <c r="M3" s="404">
        <v>1</v>
      </c>
      <c r="N3" s="189" t="s">
        <v>36</v>
      </c>
      <c r="O3" s="191"/>
      <c r="P3" s="29">
        <v>184</v>
      </c>
      <c r="Q3" s="316">
        <f aca="true" t="shared" si="2" ref="Q3:Q10">P3+O3</f>
        <v>184</v>
      </c>
    </row>
    <row r="4" spans="1:17" ht="15.75">
      <c r="A4" s="408">
        <v>3</v>
      </c>
      <c r="B4" s="184" t="s">
        <v>91</v>
      </c>
      <c r="C4" s="172"/>
      <c r="D4" s="172">
        <v>182</v>
      </c>
      <c r="E4" s="172">
        <v>165</v>
      </c>
      <c r="F4" s="172">
        <v>158</v>
      </c>
      <c r="G4" s="172">
        <v>177</v>
      </c>
      <c r="H4" s="172">
        <v>202</v>
      </c>
      <c r="I4" s="172">
        <v>197</v>
      </c>
      <c r="J4" s="206">
        <f t="shared" si="0"/>
        <v>1081</v>
      </c>
      <c r="K4" s="210">
        <f t="shared" si="1"/>
        <v>180.16666666666666</v>
      </c>
      <c r="L4" s="326"/>
      <c r="M4" s="408">
        <v>2</v>
      </c>
      <c r="N4" s="189" t="s">
        <v>24</v>
      </c>
      <c r="O4" s="2"/>
      <c r="P4" s="3">
        <v>178</v>
      </c>
      <c r="Q4" s="288">
        <f t="shared" si="2"/>
        <v>178</v>
      </c>
    </row>
    <row r="5" spans="1:17" ht="15.75">
      <c r="A5" s="302">
        <v>4</v>
      </c>
      <c r="B5" s="184" t="s">
        <v>34</v>
      </c>
      <c r="C5" s="172"/>
      <c r="D5" s="172">
        <v>146</v>
      </c>
      <c r="E5" s="172">
        <v>176</v>
      </c>
      <c r="F5" s="172">
        <v>133</v>
      </c>
      <c r="G5" s="172">
        <v>197</v>
      </c>
      <c r="H5" s="172">
        <v>188</v>
      </c>
      <c r="I5" s="172">
        <v>156</v>
      </c>
      <c r="J5" s="206">
        <f t="shared" si="0"/>
        <v>996</v>
      </c>
      <c r="K5" s="210">
        <f t="shared" si="1"/>
        <v>166</v>
      </c>
      <c r="L5" s="329"/>
      <c r="M5" s="408">
        <v>3</v>
      </c>
      <c r="N5" s="189" t="s">
        <v>104</v>
      </c>
      <c r="O5" s="2"/>
      <c r="P5" s="3">
        <v>171</v>
      </c>
      <c r="Q5" s="346">
        <f t="shared" si="2"/>
        <v>171</v>
      </c>
    </row>
    <row r="6" spans="1:17" ht="15.75">
      <c r="A6" s="408">
        <v>5</v>
      </c>
      <c r="B6" s="184" t="s">
        <v>14</v>
      </c>
      <c r="C6" s="172">
        <v>48</v>
      </c>
      <c r="D6" s="172">
        <v>146</v>
      </c>
      <c r="E6" s="172">
        <v>140</v>
      </c>
      <c r="F6" s="172">
        <v>158</v>
      </c>
      <c r="G6" s="172">
        <v>190</v>
      </c>
      <c r="H6" s="172">
        <v>155</v>
      </c>
      <c r="I6" s="172">
        <v>155</v>
      </c>
      <c r="J6" s="206">
        <f t="shared" si="0"/>
        <v>992</v>
      </c>
      <c r="K6" s="210">
        <f t="shared" si="1"/>
        <v>165.33333333333334</v>
      </c>
      <c r="L6" s="329"/>
      <c r="M6" s="302">
        <v>4</v>
      </c>
      <c r="N6" s="213" t="s">
        <v>19</v>
      </c>
      <c r="O6" s="299">
        <v>8</v>
      </c>
      <c r="P6" s="299">
        <v>157</v>
      </c>
      <c r="Q6" s="346">
        <f t="shared" si="2"/>
        <v>165</v>
      </c>
    </row>
    <row r="7" spans="1:17" ht="15.75">
      <c r="A7" s="302">
        <v>6</v>
      </c>
      <c r="B7" s="188" t="s">
        <v>18</v>
      </c>
      <c r="C7" s="172"/>
      <c r="D7" s="172">
        <v>131</v>
      </c>
      <c r="E7" s="172">
        <v>208</v>
      </c>
      <c r="F7" s="172">
        <v>167</v>
      </c>
      <c r="G7" s="172">
        <v>147</v>
      </c>
      <c r="H7" s="172">
        <v>175</v>
      </c>
      <c r="I7" s="172">
        <v>156</v>
      </c>
      <c r="J7" s="206">
        <f t="shared" si="0"/>
        <v>984</v>
      </c>
      <c r="K7" s="210">
        <f t="shared" si="1"/>
        <v>164</v>
      </c>
      <c r="L7" s="329"/>
      <c r="M7" s="408">
        <v>5</v>
      </c>
      <c r="N7" s="189" t="s">
        <v>29</v>
      </c>
      <c r="O7" s="332">
        <v>8</v>
      </c>
      <c r="P7" s="332">
        <v>142</v>
      </c>
      <c r="Q7" s="346">
        <f t="shared" si="2"/>
        <v>150</v>
      </c>
    </row>
    <row r="8" spans="1:17" ht="15.75">
      <c r="A8" s="408">
        <v>7</v>
      </c>
      <c r="B8" s="189" t="s">
        <v>12</v>
      </c>
      <c r="C8" s="172"/>
      <c r="D8" s="172">
        <v>150</v>
      </c>
      <c r="E8" s="172">
        <v>148</v>
      </c>
      <c r="F8" s="172">
        <v>135</v>
      </c>
      <c r="G8" s="172">
        <v>191</v>
      </c>
      <c r="H8" s="172">
        <v>179</v>
      </c>
      <c r="I8" s="172">
        <v>165</v>
      </c>
      <c r="J8" s="206">
        <f t="shared" si="0"/>
        <v>968</v>
      </c>
      <c r="K8" s="210">
        <f t="shared" si="1"/>
        <v>161.33333333333334</v>
      </c>
      <c r="L8" s="329"/>
      <c r="M8" s="302">
        <v>6</v>
      </c>
      <c r="N8" s="184" t="s">
        <v>35</v>
      </c>
      <c r="O8" s="2"/>
      <c r="P8" s="2">
        <v>146</v>
      </c>
      <c r="Q8" s="346">
        <f t="shared" si="2"/>
        <v>146</v>
      </c>
    </row>
    <row r="9" spans="1:17" ht="15.75">
      <c r="A9" s="302">
        <v>8</v>
      </c>
      <c r="B9" s="189" t="s">
        <v>116</v>
      </c>
      <c r="C9" s="172"/>
      <c r="D9" s="172">
        <v>132</v>
      </c>
      <c r="E9" s="172">
        <v>178</v>
      </c>
      <c r="F9" s="172">
        <v>163</v>
      </c>
      <c r="G9" s="172">
        <v>163</v>
      </c>
      <c r="H9" s="172">
        <v>189</v>
      </c>
      <c r="I9" s="172">
        <v>137</v>
      </c>
      <c r="J9" s="206">
        <f t="shared" si="0"/>
        <v>962</v>
      </c>
      <c r="K9" s="210">
        <f t="shared" si="1"/>
        <v>160.33333333333334</v>
      </c>
      <c r="L9" s="329"/>
      <c r="M9" s="408">
        <v>7</v>
      </c>
      <c r="N9" s="189" t="s">
        <v>116</v>
      </c>
      <c r="O9" s="2"/>
      <c r="P9" s="3">
        <v>137</v>
      </c>
      <c r="Q9" s="346">
        <f t="shared" si="2"/>
        <v>137</v>
      </c>
    </row>
    <row r="10" spans="1:17" ht="16.5" thickBot="1">
      <c r="A10" s="408">
        <v>9</v>
      </c>
      <c r="B10" s="189" t="s">
        <v>15</v>
      </c>
      <c r="C10" s="172"/>
      <c r="D10" s="172">
        <v>168</v>
      </c>
      <c r="E10" s="172">
        <v>156</v>
      </c>
      <c r="F10" s="172">
        <v>136</v>
      </c>
      <c r="G10" s="172">
        <v>149</v>
      </c>
      <c r="H10" s="172">
        <v>190</v>
      </c>
      <c r="I10" s="172">
        <v>163</v>
      </c>
      <c r="J10" s="206">
        <f t="shared" si="0"/>
        <v>962</v>
      </c>
      <c r="K10" s="210">
        <f t="shared" si="1"/>
        <v>160.33333333333334</v>
      </c>
      <c r="L10" s="329"/>
      <c r="M10" s="403">
        <v>8</v>
      </c>
      <c r="N10" s="199" t="s">
        <v>15</v>
      </c>
      <c r="O10" s="109"/>
      <c r="P10" s="109">
        <v>131</v>
      </c>
      <c r="Q10" s="289">
        <f t="shared" si="2"/>
        <v>131</v>
      </c>
    </row>
    <row r="11" spans="1:17" ht="15.75">
      <c r="A11" s="302">
        <v>10</v>
      </c>
      <c r="B11" s="189" t="s">
        <v>36</v>
      </c>
      <c r="C11" s="172"/>
      <c r="D11" s="172">
        <v>178</v>
      </c>
      <c r="E11" s="172">
        <v>145</v>
      </c>
      <c r="F11" s="172">
        <v>172</v>
      </c>
      <c r="G11" s="172">
        <v>155</v>
      </c>
      <c r="H11" s="172">
        <v>156</v>
      </c>
      <c r="I11" s="172">
        <v>147</v>
      </c>
      <c r="J11" s="172">
        <f t="shared" si="0"/>
        <v>953</v>
      </c>
      <c r="K11" s="211">
        <f t="shared" si="1"/>
        <v>158.83333333333334</v>
      </c>
      <c r="L11" s="329"/>
      <c r="M11" s="325"/>
      <c r="N11" s="329"/>
      <c r="O11" s="329"/>
      <c r="P11" s="326"/>
      <c r="Q11" s="326"/>
    </row>
    <row r="12" spans="1:17" ht="15.75">
      <c r="A12" s="408">
        <v>11</v>
      </c>
      <c r="B12" s="189" t="s">
        <v>24</v>
      </c>
      <c r="C12" s="172"/>
      <c r="D12" s="172">
        <v>120</v>
      </c>
      <c r="E12" s="172">
        <v>139</v>
      </c>
      <c r="F12" s="172">
        <v>185</v>
      </c>
      <c r="G12" s="172">
        <v>165</v>
      </c>
      <c r="H12" s="172">
        <v>155</v>
      </c>
      <c r="I12" s="172">
        <v>169</v>
      </c>
      <c r="J12" s="172">
        <f t="shared" si="0"/>
        <v>933</v>
      </c>
      <c r="K12" s="211">
        <f t="shared" si="1"/>
        <v>155.5</v>
      </c>
      <c r="L12" s="329"/>
      <c r="M12" s="325" t="s">
        <v>118</v>
      </c>
      <c r="N12" s="329"/>
      <c r="O12" s="329"/>
      <c r="P12" s="326"/>
      <c r="Q12" s="326"/>
    </row>
    <row r="13" spans="1:17" ht="15.75">
      <c r="A13" s="302">
        <v>12</v>
      </c>
      <c r="B13" s="184" t="s">
        <v>19</v>
      </c>
      <c r="C13" s="172">
        <v>48</v>
      </c>
      <c r="D13" s="172">
        <v>126</v>
      </c>
      <c r="E13" s="172">
        <v>164</v>
      </c>
      <c r="F13" s="172">
        <v>130</v>
      </c>
      <c r="G13" s="172">
        <v>140</v>
      </c>
      <c r="H13" s="172">
        <v>157</v>
      </c>
      <c r="I13" s="172">
        <v>140</v>
      </c>
      <c r="J13" s="172">
        <f t="shared" si="0"/>
        <v>905</v>
      </c>
      <c r="K13" s="211">
        <f t="shared" si="1"/>
        <v>150.83333333333334</v>
      </c>
      <c r="L13" s="305"/>
      <c r="M13" s="305"/>
      <c r="N13" s="305"/>
      <c r="O13" s="34"/>
      <c r="P13" s="326"/>
      <c r="Q13" s="326"/>
    </row>
    <row r="14" spans="1:17" ht="15.75">
      <c r="A14" s="408">
        <v>13</v>
      </c>
      <c r="B14" s="213" t="s">
        <v>35</v>
      </c>
      <c r="C14" s="206"/>
      <c r="D14" s="206">
        <v>156</v>
      </c>
      <c r="E14" s="206">
        <v>160</v>
      </c>
      <c r="F14" s="206">
        <v>144</v>
      </c>
      <c r="G14" s="206">
        <v>102</v>
      </c>
      <c r="H14" s="206">
        <v>173</v>
      </c>
      <c r="I14" s="206">
        <v>131</v>
      </c>
      <c r="J14" s="206">
        <f t="shared" si="0"/>
        <v>866</v>
      </c>
      <c r="K14" s="211">
        <f t="shared" si="1"/>
        <v>144.33333333333334</v>
      </c>
      <c r="L14" s="305"/>
      <c r="M14" s="305"/>
      <c r="N14" s="305"/>
      <c r="O14" s="326"/>
      <c r="P14" s="326"/>
      <c r="Q14" s="326"/>
    </row>
    <row r="15" spans="1:17" ht="15.75">
      <c r="A15" s="302">
        <v>14</v>
      </c>
      <c r="B15" s="189" t="s">
        <v>104</v>
      </c>
      <c r="C15" s="172"/>
      <c r="D15" s="172">
        <v>125</v>
      </c>
      <c r="E15" s="172">
        <v>171</v>
      </c>
      <c r="F15" s="172">
        <v>135</v>
      </c>
      <c r="G15" s="172">
        <v>168</v>
      </c>
      <c r="H15" s="172">
        <v>136</v>
      </c>
      <c r="I15" s="172">
        <v>117</v>
      </c>
      <c r="J15" s="172">
        <f t="shared" si="0"/>
        <v>852</v>
      </c>
      <c r="K15" s="211">
        <f t="shared" si="1"/>
        <v>142</v>
      </c>
      <c r="L15" s="305"/>
      <c r="M15" s="305"/>
      <c r="N15" s="305"/>
      <c r="O15" s="326"/>
      <c r="P15" s="326"/>
      <c r="Q15" s="326"/>
    </row>
    <row r="16" spans="1:17" ht="16.5" thickBot="1">
      <c r="A16" s="403">
        <v>15</v>
      </c>
      <c r="B16" s="199" t="s">
        <v>29</v>
      </c>
      <c r="C16" s="204">
        <v>48</v>
      </c>
      <c r="D16" s="204">
        <v>112</v>
      </c>
      <c r="E16" s="204">
        <v>151</v>
      </c>
      <c r="F16" s="204">
        <v>133</v>
      </c>
      <c r="G16" s="204">
        <v>148</v>
      </c>
      <c r="H16" s="204">
        <v>128</v>
      </c>
      <c r="I16" s="204">
        <v>122</v>
      </c>
      <c r="J16" s="204">
        <f t="shared" si="0"/>
        <v>842</v>
      </c>
      <c r="K16" s="212">
        <f t="shared" si="1"/>
        <v>140.33333333333334</v>
      </c>
      <c r="L16" s="305"/>
      <c r="M16" s="305"/>
      <c r="N16" s="105"/>
      <c r="O16" s="326"/>
      <c r="P16" s="326"/>
      <c r="Q16" s="326"/>
    </row>
    <row r="17" spans="1:17" ht="15.75">
      <c r="A17" s="305"/>
      <c r="B17" s="305"/>
      <c r="C17" s="305"/>
      <c r="D17" s="305"/>
      <c r="E17" s="305"/>
      <c r="F17" s="305"/>
      <c r="G17" s="305"/>
      <c r="H17" s="305"/>
      <c r="I17" s="305"/>
      <c r="J17" s="305"/>
      <c r="K17" s="305"/>
      <c r="L17" s="305"/>
      <c r="M17" s="305"/>
      <c r="N17" s="105"/>
      <c r="O17" s="326"/>
      <c r="P17" s="326"/>
      <c r="Q17" s="326"/>
    </row>
    <row r="18" spans="1:17" ht="16.5" thickBot="1">
      <c r="A18" s="101"/>
      <c r="B18" s="101"/>
      <c r="C18" s="101"/>
      <c r="D18" s="101"/>
      <c r="E18" s="305"/>
      <c r="F18" s="305"/>
      <c r="G18" s="305"/>
      <c r="H18" s="305"/>
      <c r="I18" s="305"/>
      <c r="J18" s="305"/>
      <c r="K18" s="305"/>
      <c r="L18" s="305"/>
      <c r="M18" s="305"/>
      <c r="N18" s="312"/>
      <c r="O18" s="326"/>
      <c r="P18" s="326"/>
      <c r="Q18" s="326"/>
    </row>
    <row r="19" spans="1:17" ht="16.5" thickBot="1">
      <c r="A19" s="339"/>
      <c r="B19" s="368" t="s">
        <v>65</v>
      </c>
      <c r="C19" s="340" t="s">
        <v>2</v>
      </c>
      <c r="D19" s="341" t="s">
        <v>45</v>
      </c>
      <c r="E19" s="342" t="s">
        <v>9</v>
      </c>
      <c r="F19" s="326"/>
      <c r="G19" s="343"/>
      <c r="H19" s="369" t="s">
        <v>66</v>
      </c>
      <c r="I19" s="344"/>
      <c r="J19" s="174"/>
      <c r="K19" s="175"/>
      <c r="L19" s="329"/>
      <c r="M19" s="305"/>
      <c r="N19" s="105"/>
      <c r="O19" s="326"/>
      <c r="P19" s="326"/>
      <c r="Q19" s="326"/>
    </row>
    <row r="20" spans="1:17" ht="15.75">
      <c r="A20" s="28">
        <v>3</v>
      </c>
      <c r="B20" s="184" t="s">
        <v>91</v>
      </c>
      <c r="C20" s="29"/>
      <c r="D20" s="310">
        <v>187</v>
      </c>
      <c r="E20" s="316">
        <f>D20+C20</f>
        <v>187</v>
      </c>
      <c r="F20" s="326"/>
      <c r="G20" s="372" t="s">
        <v>0</v>
      </c>
      <c r="H20" s="373" t="s">
        <v>43</v>
      </c>
      <c r="I20" s="374" t="s">
        <v>44</v>
      </c>
      <c r="J20" s="176" t="s">
        <v>45</v>
      </c>
      <c r="K20" s="177" t="s">
        <v>9</v>
      </c>
      <c r="L20" s="326"/>
      <c r="M20" s="305"/>
      <c r="N20" s="88"/>
      <c r="O20" s="326"/>
      <c r="P20" s="326"/>
      <c r="Q20" s="326"/>
    </row>
    <row r="21" spans="1:17" ht="16.5" thickBot="1">
      <c r="A21" s="31">
        <v>3</v>
      </c>
      <c r="B21" s="189" t="s">
        <v>104</v>
      </c>
      <c r="C21" s="1"/>
      <c r="D21" s="311">
        <v>141</v>
      </c>
      <c r="E21" s="288">
        <f aca="true" t="shared" si="3" ref="E21:E30">D21+C21</f>
        <v>141</v>
      </c>
      <c r="F21" s="326"/>
      <c r="G21" s="39">
        <v>1</v>
      </c>
      <c r="H21" s="184" t="s">
        <v>14</v>
      </c>
      <c r="I21" s="321">
        <v>8</v>
      </c>
      <c r="J21" s="178">
        <v>186</v>
      </c>
      <c r="K21" s="179">
        <f>J21+I21</f>
        <v>194</v>
      </c>
      <c r="L21" s="326"/>
      <c r="M21" s="326"/>
      <c r="N21" s="326"/>
      <c r="O21" s="305"/>
      <c r="P21" s="305"/>
      <c r="Q21" s="305"/>
    </row>
    <row r="22" spans="1:17" ht="16.5" thickBot="1">
      <c r="A22" s="33"/>
      <c r="B22" s="214"/>
      <c r="C22" s="34"/>
      <c r="D22" s="287"/>
      <c r="E22" s="316"/>
      <c r="F22" s="326"/>
      <c r="G22" s="39">
        <v>2</v>
      </c>
      <c r="H22" s="184" t="s">
        <v>91</v>
      </c>
      <c r="I22" s="321"/>
      <c r="J22" s="178">
        <v>186</v>
      </c>
      <c r="K22" s="179">
        <f>J22+I22</f>
        <v>186</v>
      </c>
      <c r="L22" s="326"/>
      <c r="M22" s="326"/>
      <c r="N22" s="326"/>
      <c r="O22" s="305"/>
      <c r="P22" s="305"/>
      <c r="Q22" s="305"/>
    </row>
    <row r="23" spans="1:17" ht="15.75">
      <c r="A23" s="28">
        <v>4</v>
      </c>
      <c r="B23" s="184" t="s">
        <v>34</v>
      </c>
      <c r="C23" s="29"/>
      <c r="D23" s="310">
        <v>173</v>
      </c>
      <c r="E23" s="316">
        <f t="shared" si="3"/>
        <v>173</v>
      </c>
      <c r="F23" s="326"/>
      <c r="G23" s="39">
        <v>3</v>
      </c>
      <c r="H23" s="189" t="s">
        <v>12</v>
      </c>
      <c r="I23" s="321"/>
      <c r="J23" s="178">
        <v>168</v>
      </c>
      <c r="K23" s="179">
        <f>J23+I23</f>
        <v>168</v>
      </c>
      <c r="L23" s="326"/>
      <c r="M23" s="305"/>
      <c r="N23" s="326"/>
      <c r="O23" s="305"/>
      <c r="P23" s="305"/>
      <c r="Q23" s="305"/>
    </row>
    <row r="24" spans="1:17" ht="16.5" thickBot="1">
      <c r="A24" s="31">
        <v>4</v>
      </c>
      <c r="B24" s="189" t="s">
        <v>24</v>
      </c>
      <c r="C24" s="1"/>
      <c r="D24" s="311">
        <v>179</v>
      </c>
      <c r="E24" s="288">
        <f t="shared" si="3"/>
        <v>179</v>
      </c>
      <c r="F24" s="326"/>
      <c r="G24" s="43">
        <v>4</v>
      </c>
      <c r="H24" s="199" t="s">
        <v>24</v>
      </c>
      <c r="I24" s="323"/>
      <c r="J24" s="180">
        <v>136</v>
      </c>
      <c r="K24" s="181">
        <f>J24+I24</f>
        <v>136</v>
      </c>
      <c r="L24" s="326"/>
      <c r="M24" s="305"/>
      <c r="N24" s="326"/>
      <c r="O24" s="305"/>
      <c r="P24" s="305"/>
      <c r="Q24" s="305"/>
    </row>
    <row r="25" spans="1:17" ht="16.5" thickBot="1">
      <c r="A25" s="33"/>
      <c r="B25" s="214"/>
      <c r="C25" s="34"/>
      <c r="D25" s="287"/>
      <c r="E25" s="316"/>
      <c r="F25" s="326"/>
      <c r="G25" s="326"/>
      <c r="H25" s="326"/>
      <c r="I25" s="326"/>
      <c r="J25" s="173"/>
      <c r="K25" s="173"/>
      <c r="L25" s="326"/>
      <c r="M25" s="305"/>
      <c r="N25" s="326"/>
      <c r="O25" s="305"/>
      <c r="P25" s="305"/>
      <c r="Q25" s="305"/>
    </row>
    <row r="26" spans="1:17" ht="15.75">
      <c r="A26" s="28">
        <v>5</v>
      </c>
      <c r="B26" s="184" t="s">
        <v>14</v>
      </c>
      <c r="C26" s="29">
        <v>8</v>
      </c>
      <c r="D26" s="310">
        <v>181</v>
      </c>
      <c r="E26" s="316">
        <f t="shared" si="3"/>
        <v>189</v>
      </c>
      <c r="F26" s="326"/>
      <c r="G26" s="343"/>
      <c r="H26" s="370" t="s">
        <v>68</v>
      </c>
      <c r="I26" s="344"/>
      <c r="J26" s="174"/>
      <c r="K26" s="174"/>
      <c r="L26" s="344"/>
      <c r="M26" s="345"/>
      <c r="N26" s="326"/>
      <c r="O26" s="305"/>
      <c r="P26" s="305"/>
      <c r="Q26" s="305"/>
    </row>
    <row r="27" spans="1:17" ht="16.5" thickBot="1">
      <c r="A27" s="31">
        <v>5</v>
      </c>
      <c r="B27" s="189" t="s">
        <v>36</v>
      </c>
      <c r="C27" s="1"/>
      <c r="D27" s="311">
        <v>120</v>
      </c>
      <c r="E27" s="288">
        <f t="shared" si="3"/>
        <v>120</v>
      </c>
      <c r="F27" s="326"/>
      <c r="G27" s="372" t="s">
        <v>0</v>
      </c>
      <c r="H27" s="373" t="s">
        <v>43</v>
      </c>
      <c r="I27" s="374" t="s">
        <v>44</v>
      </c>
      <c r="J27" s="182" t="s">
        <v>45</v>
      </c>
      <c r="K27" s="182" t="s">
        <v>69</v>
      </c>
      <c r="L27" s="374" t="s">
        <v>9</v>
      </c>
      <c r="M27" s="375" t="s">
        <v>10</v>
      </c>
      <c r="N27" s="326"/>
      <c r="O27" s="305"/>
      <c r="P27" s="305"/>
      <c r="Q27" s="305"/>
    </row>
    <row r="28" spans="1:17" ht="16.5" thickBot="1">
      <c r="A28" s="33"/>
      <c r="B28" s="215"/>
      <c r="C28" s="34"/>
      <c r="D28" s="287"/>
      <c r="E28" s="316"/>
      <c r="F28" s="326"/>
      <c r="G28" s="39">
        <v>1</v>
      </c>
      <c r="H28" s="213" t="s">
        <v>21</v>
      </c>
      <c r="I28" s="321"/>
      <c r="J28" s="178">
        <v>200</v>
      </c>
      <c r="K28" s="178">
        <v>204</v>
      </c>
      <c r="L28" s="178">
        <f>K28+J28+I28</f>
        <v>404</v>
      </c>
      <c r="M28" s="322">
        <f>L28/2</f>
        <v>202</v>
      </c>
      <c r="N28" s="326"/>
      <c r="O28" s="305"/>
      <c r="P28" s="305"/>
      <c r="Q28" s="305"/>
    </row>
    <row r="29" spans="1:17" ht="15.75">
      <c r="A29" s="28">
        <v>2</v>
      </c>
      <c r="B29" s="189" t="s">
        <v>12</v>
      </c>
      <c r="C29" s="29"/>
      <c r="D29" s="310">
        <v>187</v>
      </c>
      <c r="E29" s="316">
        <f t="shared" si="3"/>
        <v>187</v>
      </c>
      <c r="F29" s="326"/>
      <c r="G29" s="39">
        <v>2</v>
      </c>
      <c r="H29" s="184" t="s">
        <v>14</v>
      </c>
      <c r="I29" s="321">
        <v>16</v>
      </c>
      <c r="J29" s="178">
        <v>155</v>
      </c>
      <c r="K29" s="178">
        <v>170</v>
      </c>
      <c r="L29" s="178">
        <f>K29+J29+I29</f>
        <v>341</v>
      </c>
      <c r="M29" s="322">
        <f>L29/2</f>
        <v>170.5</v>
      </c>
      <c r="N29" s="326"/>
      <c r="O29" s="305"/>
      <c r="P29" s="305"/>
      <c r="Q29" s="305"/>
    </row>
    <row r="30" spans="1:17" ht="16.5" thickBot="1">
      <c r="A30" s="31">
        <v>2</v>
      </c>
      <c r="B30" s="415" t="s">
        <v>18</v>
      </c>
      <c r="C30" s="1"/>
      <c r="D30" s="311">
        <v>181</v>
      </c>
      <c r="E30" s="289">
        <f t="shared" si="3"/>
        <v>181</v>
      </c>
      <c r="F30" s="326"/>
      <c r="G30" s="39">
        <v>3</v>
      </c>
      <c r="H30" s="189" t="s">
        <v>117</v>
      </c>
      <c r="I30" s="321"/>
      <c r="J30" s="178">
        <v>178</v>
      </c>
      <c r="K30" s="178">
        <v>160</v>
      </c>
      <c r="L30" s="178">
        <f>K30+J30+I30</f>
        <v>338</v>
      </c>
      <c r="M30" s="322">
        <f>L30/2</f>
        <v>169</v>
      </c>
      <c r="N30" s="326"/>
      <c r="O30" s="305"/>
      <c r="P30" s="305"/>
      <c r="Q30" s="305"/>
    </row>
    <row r="31" spans="1:17" ht="16.5" thickBot="1">
      <c r="A31" s="326"/>
      <c r="B31" s="326"/>
      <c r="C31" s="326"/>
      <c r="D31" s="326"/>
      <c r="E31" s="326"/>
      <c r="F31" s="326"/>
      <c r="G31" s="43">
        <v>4</v>
      </c>
      <c r="H31" s="203" t="s">
        <v>91</v>
      </c>
      <c r="I31" s="323"/>
      <c r="J31" s="180">
        <v>170</v>
      </c>
      <c r="K31" s="180">
        <v>158</v>
      </c>
      <c r="L31" s="180">
        <f>K31+J31+I31</f>
        <v>328</v>
      </c>
      <c r="M31" s="324">
        <f>L31/2</f>
        <v>164</v>
      </c>
      <c r="N31" s="326"/>
      <c r="O31" s="305"/>
      <c r="P31" s="305"/>
      <c r="Q31" s="305"/>
    </row>
    <row r="32" spans="1:17" ht="15.75">
      <c r="A32" s="326"/>
      <c r="B32" s="326"/>
      <c r="C32" s="326"/>
      <c r="D32" s="326"/>
      <c r="E32" s="326"/>
      <c r="F32" s="326"/>
      <c r="G32" s="326"/>
      <c r="H32" s="326"/>
      <c r="I32" s="326"/>
      <c r="J32" s="173"/>
      <c r="K32" s="173"/>
      <c r="L32" s="305"/>
      <c r="M32" s="326"/>
      <c r="N32" s="326"/>
      <c r="O32" s="305"/>
      <c r="P32" s="305"/>
      <c r="Q32" s="305"/>
    </row>
    <row r="33" spans="1:17" ht="15.75">
      <c r="A33" s="305"/>
      <c r="B33" s="305"/>
      <c r="C33" s="326"/>
      <c r="D33" s="326"/>
      <c r="E33" s="326"/>
      <c r="F33" s="326"/>
      <c r="G33" s="326"/>
      <c r="H33" s="329"/>
      <c r="I33" s="326"/>
      <c r="J33" s="173"/>
      <c r="K33" s="183"/>
      <c r="L33" s="305"/>
      <c r="M33" s="326"/>
      <c r="N33" s="326"/>
      <c r="O33" s="305"/>
      <c r="P33" s="305"/>
      <c r="Q33" s="305"/>
    </row>
    <row r="34" spans="1:17" ht="15.75">
      <c r="A34" s="305"/>
      <c r="B34" s="305"/>
      <c r="C34" s="305"/>
      <c r="D34" s="305"/>
      <c r="E34" s="305"/>
      <c r="F34" s="326"/>
      <c r="G34" s="326"/>
      <c r="H34" s="329"/>
      <c r="I34" s="326"/>
      <c r="J34" s="173"/>
      <c r="K34" s="173"/>
      <c r="L34" s="305"/>
      <c r="M34" s="305"/>
      <c r="N34" s="305"/>
      <c r="O34" s="305"/>
      <c r="P34" s="305"/>
      <c r="Q34" s="305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49"/>
  <sheetViews>
    <sheetView zoomScalePageLayoutView="0" workbookViewId="0" topLeftCell="A16">
      <selection activeCell="M23" sqref="M23"/>
    </sheetView>
  </sheetViews>
  <sheetFormatPr defaultColWidth="9.140625" defaultRowHeight="15"/>
  <cols>
    <col min="2" max="2" width="24.140625" style="0" customWidth="1"/>
    <col min="8" max="8" width="26.7109375" style="0" customWidth="1"/>
    <col min="14" max="14" width="22.421875" style="0" customWidth="1"/>
  </cols>
  <sheetData>
    <row r="1" spans="1:18" ht="16.5" thickBot="1">
      <c r="A1" s="207" t="s">
        <v>0</v>
      </c>
      <c r="B1" s="207" t="s">
        <v>1</v>
      </c>
      <c r="C1" s="207" t="s">
        <v>2</v>
      </c>
      <c r="D1" s="207" t="s">
        <v>3</v>
      </c>
      <c r="E1" s="207" t="s">
        <v>4</v>
      </c>
      <c r="F1" s="207" t="s">
        <v>5</v>
      </c>
      <c r="G1" s="207" t="s">
        <v>6</v>
      </c>
      <c r="H1" s="207" t="s">
        <v>7</v>
      </c>
      <c r="I1" s="207" t="s">
        <v>8</v>
      </c>
      <c r="J1" s="208" t="s">
        <v>9</v>
      </c>
      <c r="K1" s="209" t="s">
        <v>10</v>
      </c>
      <c r="L1" s="326"/>
      <c r="M1" s="61"/>
      <c r="N1" s="417" t="s">
        <v>41</v>
      </c>
      <c r="O1" s="421"/>
      <c r="P1" s="119"/>
      <c r="Q1" s="422"/>
      <c r="R1" s="305"/>
    </row>
    <row r="2" spans="1:18" ht="15.75">
      <c r="A2" s="408">
        <v>1</v>
      </c>
      <c r="B2" s="189" t="s">
        <v>120</v>
      </c>
      <c r="C2" s="172">
        <v>48</v>
      </c>
      <c r="D2" s="172">
        <v>168</v>
      </c>
      <c r="E2" s="172">
        <v>134</v>
      </c>
      <c r="F2" s="416">
        <v>246</v>
      </c>
      <c r="G2" s="172">
        <v>212</v>
      </c>
      <c r="H2" s="186">
        <v>196</v>
      </c>
      <c r="I2" s="172">
        <v>205</v>
      </c>
      <c r="J2" s="206">
        <f aca="true" t="shared" si="0" ref="J2:J24">I2+H2+G2+F2+E2+D2+C2</f>
        <v>1209</v>
      </c>
      <c r="K2" s="210">
        <f aca="true" t="shared" si="1" ref="K2:K24">J2/6</f>
        <v>201.5</v>
      </c>
      <c r="L2" s="419"/>
      <c r="M2" s="302">
        <v>1</v>
      </c>
      <c r="N2" s="420" t="s">
        <v>91</v>
      </c>
      <c r="O2" s="2"/>
      <c r="P2" s="3">
        <v>246</v>
      </c>
      <c r="Q2" s="297">
        <f aca="true" t="shared" si="2" ref="Q2:Q15">P2+O2</f>
        <v>246</v>
      </c>
      <c r="R2" s="305"/>
    </row>
    <row r="3" spans="1:18" ht="15.75">
      <c r="A3" s="408">
        <v>2</v>
      </c>
      <c r="B3" s="189" t="s">
        <v>20</v>
      </c>
      <c r="C3" s="172"/>
      <c r="D3" s="172">
        <v>169</v>
      </c>
      <c r="E3" s="172">
        <v>220</v>
      </c>
      <c r="F3" s="172">
        <v>185</v>
      </c>
      <c r="G3" s="172">
        <v>202</v>
      </c>
      <c r="H3" s="172">
        <v>229</v>
      </c>
      <c r="I3" s="172">
        <v>195</v>
      </c>
      <c r="J3" s="206">
        <f t="shared" si="0"/>
        <v>1200</v>
      </c>
      <c r="K3" s="210">
        <f t="shared" si="1"/>
        <v>200</v>
      </c>
      <c r="L3" s="326"/>
      <c r="M3" s="408">
        <v>2</v>
      </c>
      <c r="N3" s="189" t="s">
        <v>26</v>
      </c>
      <c r="O3" s="391"/>
      <c r="P3" s="267">
        <v>234</v>
      </c>
      <c r="Q3" s="288">
        <f t="shared" si="2"/>
        <v>234</v>
      </c>
      <c r="R3" s="305"/>
    </row>
    <row r="4" spans="1:18" ht="15.75">
      <c r="A4" s="302">
        <v>3</v>
      </c>
      <c r="B4" s="189" t="s">
        <v>37</v>
      </c>
      <c r="C4" s="172"/>
      <c r="D4" s="172">
        <v>167</v>
      </c>
      <c r="E4" s="172">
        <v>184</v>
      </c>
      <c r="F4" s="172">
        <v>165</v>
      </c>
      <c r="G4" s="172">
        <v>191</v>
      </c>
      <c r="H4" s="172">
        <v>198</v>
      </c>
      <c r="I4" s="172">
        <v>210</v>
      </c>
      <c r="J4" s="206">
        <f t="shared" si="0"/>
        <v>1115</v>
      </c>
      <c r="K4" s="210">
        <f t="shared" si="1"/>
        <v>185.83333333333334</v>
      </c>
      <c r="L4" s="329"/>
      <c r="M4" s="302">
        <v>3</v>
      </c>
      <c r="N4" s="189" t="s">
        <v>13</v>
      </c>
      <c r="O4" s="2"/>
      <c r="P4" s="3">
        <v>225</v>
      </c>
      <c r="Q4" s="288">
        <f t="shared" si="2"/>
        <v>225</v>
      </c>
      <c r="R4" s="305"/>
    </row>
    <row r="5" spans="1:18" ht="15.75">
      <c r="A5" s="408">
        <v>4</v>
      </c>
      <c r="B5" s="184" t="s">
        <v>34</v>
      </c>
      <c r="C5" s="172"/>
      <c r="D5" s="172">
        <v>202</v>
      </c>
      <c r="E5" s="172">
        <v>181</v>
      </c>
      <c r="F5" s="172">
        <v>223</v>
      </c>
      <c r="G5" s="172">
        <v>202</v>
      </c>
      <c r="H5" s="172">
        <v>122</v>
      </c>
      <c r="I5" s="172">
        <v>180</v>
      </c>
      <c r="J5" s="206">
        <f t="shared" si="0"/>
        <v>1110</v>
      </c>
      <c r="K5" s="210">
        <f t="shared" si="1"/>
        <v>185</v>
      </c>
      <c r="L5" s="329"/>
      <c r="M5" s="408">
        <v>4</v>
      </c>
      <c r="N5" s="189" t="s">
        <v>78</v>
      </c>
      <c r="O5" s="2"/>
      <c r="P5" s="332">
        <v>211</v>
      </c>
      <c r="Q5" s="346">
        <f t="shared" si="2"/>
        <v>211</v>
      </c>
      <c r="R5" s="305"/>
    </row>
    <row r="6" spans="1:18" ht="15.75">
      <c r="A6" s="408">
        <v>5</v>
      </c>
      <c r="B6" s="189" t="s">
        <v>116</v>
      </c>
      <c r="C6" s="172"/>
      <c r="D6" s="172">
        <v>153</v>
      </c>
      <c r="E6" s="172">
        <v>189</v>
      </c>
      <c r="F6" s="172">
        <v>212</v>
      </c>
      <c r="G6" s="172">
        <v>207</v>
      </c>
      <c r="H6" s="172">
        <v>191</v>
      </c>
      <c r="I6" s="172">
        <v>154</v>
      </c>
      <c r="J6" s="206">
        <f t="shared" si="0"/>
        <v>1106</v>
      </c>
      <c r="K6" s="210">
        <f t="shared" si="1"/>
        <v>184.33333333333334</v>
      </c>
      <c r="L6" s="329"/>
      <c r="M6" s="302">
        <v>5</v>
      </c>
      <c r="N6" s="189" t="s">
        <v>25</v>
      </c>
      <c r="O6" s="332">
        <v>8</v>
      </c>
      <c r="P6" s="2">
        <v>202</v>
      </c>
      <c r="Q6" s="346">
        <f t="shared" si="2"/>
        <v>210</v>
      </c>
      <c r="R6" s="305"/>
    </row>
    <row r="7" spans="1:18" ht="15.75">
      <c r="A7" s="302">
        <v>6</v>
      </c>
      <c r="B7" s="189" t="s">
        <v>36</v>
      </c>
      <c r="C7" s="172"/>
      <c r="D7" s="172">
        <v>179</v>
      </c>
      <c r="E7" s="172">
        <v>151</v>
      </c>
      <c r="F7" s="172">
        <v>196</v>
      </c>
      <c r="G7" s="172">
        <v>202</v>
      </c>
      <c r="H7" s="172">
        <v>151</v>
      </c>
      <c r="I7" s="172">
        <v>177</v>
      </c>
      <c r="J7" s="206">
        <f t="shared" si="0"/>
        <v>1056</v>
      </c>
      <c r="K7" s="210">
        <f t="shared" si="1"/>
        <v>176</v>
      </c>
      <c r="L7" s="329"/>
      <c r="M7" s="408">
        <v>6</v>
      </c>
      <c r="N7" s="205" t="s">
        <v>28</v>
      </c>
      <c r="O7" s="299"/>
      <c r="P7" s="332">
        <v>192</v>
      </c>
      <c r="Q7" s="346">
        <f t="shared" si="2"/>
        <v>192</v>
      </c>
      <c r="R7" s="305"/>
    </row>
    <row r="8" spans="1:18" ht="15.75">
      <c r="A8" s="408">
        <v>7</v>
      </c>
      <c r="B8" s="189" t="s">
        <v>24</v>
      </c>
      <c r="C8" s="172"/>
      <c r="D8" s="172">
        <v>169</v>
      </c>
      <c r="E8" s="172">
        <v>163</v>
      </c>
      <c r="F8" s="172">
        <v>189</v>
      </c>
      <c r="G8" s="172">
        <v>137</v>
      </c>
      <c r="H8" s="172">
        <v>179</v>
      </c>
      <c r="I8" s="172">
        <v>211</v>
      </c>
      <c r="J8" s="206">
        <f t="shared" si="0"/>
        <v>1048</v>
      </c>
      <c r="K8" s="210">
        <f t="shared" si="1"/>
        <v>174.66666666666666</v>
      </c>
      <c r="L8" s="329"/>
      <c r="M8" s="302">
        <v>7</v>
      </c>
      <c r="N8" s="189" t="s">
        <v>104</v>
      </c>
      <c r="O8" s="332"/>
      <c r="P8" s="3">
        <v>187</v>
      </c>
      <c r="Q8" s="346">
        <f t="shared" si="2"/>
        <v>187</v>
      </c>
      <c r="R8" s="305"/>
    </row>
    <row r="9" spans="1:18" ht="15.75">
      <c r="A9" s="408">
        <v>8</v>
      </c>
      <c r="B9" s="184" t="s">
        <v>94</v>
      </c>
      <c r="C9" s="172">
        <v>48</v>
      </c>
      <c r="D9" s="172">
        <v>147</v>
      </c>
      <c r="E9" s="172">
        <v>145</v>
      </c>
      <c r="F9" s="172">
        <v>162</v>
      </c>
      <c r="G9" s="172">
        <v>196</v>
      </c>
      <c r="H9" s="172">
        <v>162</v>
      </c>
      <c r="I9" s="172">
        <v>188</v>
      </c>
      <c r="J9" s="206">
        <f t="shared" si="0"/>
        <v>1048</v>
      </c>
      <c r="K9" s="210">
        <f t="shared" si="1"/>
        <v>174.66666666666666</v>
      </c>
      <c r="L9" s="329"/>
      <c r="M9" s="408">
        <v>8</v>
      </c>
      <c r="N9" s="184" t="s">
        <v>19</v>
      </c>
      <c r="O9" s="332">
        <v>8</v>
      </c>
      <c r="P9" s="332">
        <v>170</v>
      </c>
      <c r="Q9" s="346">
        <f t="shared" si="2"/>
        <v>178</v>
      </c>
      <c r="R9" s="305"/>
    </row>
    <row r="10" spans="1:18" ht="15.75">
      <c r="A10" s="302">
        <v>9</v>
      </c>
      <c r="B10" s="189" t="s">
        <v>26</v>
      </c>
      <c r="C10" s="172"/>
      <c r="D10" s="172">
        <v>214</v>
      </c>
      <c r="E10" s="172">
        <v>146</v>
      </c>
      <c r="F10" s="172">
        <v>191</v>
      </c>
      <c r="G10" s="172">
        <v>153</v>
      </c>
      <c r="H10" s="172">
        <v>147</v>
      </c>
      <c r="I10" s="172">
        <v>196</v>
      </c>
      <c r="J10" s="172">
        <f t="shared" si="0"/>
        <v>1047</v>
      </c>
      <c r="K10" s="211">
        <f t="shared" si="1"/>
        <v>174.5</v>
      </c>
      <c r="L10" s="329"/>
      <c r="M10" s="302">
        <v>9</v>
      </c>
      <c r="N10" s="205" t="s">
        <v>29</v>
      </c>
      <c r="O10" s="267">
        <v>8</v>
      </c>
      <c r="P10" s="12">
        <v>168</v>
      </c>
      <c r="Q10" s="288">
        <f t="shared" si="2"/>
        <v>176</v>
      </c>
      <c r="R10" s="305"/>
    </row>
    <row r="11" spans="1:17" s="305" customFormat="1" ht="15.75">
      <c r="A11" s="408">
        <v>10</v>
      </c>
      <c r="B11" s="189" t="s">
        <v>13</v>
      </c>
      <c r="C11" s="172"/>
      <c r="D11" s="172">
        <v>181</v>
      </c>
      <c r="E11" s="172">
        <v>151</v>
      </c>
      <c r="F11" s="172">
        <v>184</v>
      </c>
      <c r="G11" s="172">
        <v>157</v>
      </c>
      <c r="H11" s="172">
        <v>167</v>
      </c>
      <c r="I11" s="172">
        <v>204</v>
      </c>
      <c r="J11" s="172">
        <f t="shared" si="0"/>
        <v>1044</v>
      </c>
      <c r="K11" s="211">
        <f t="shared" si="1"/>
        <v>174</v>
      </c>
      <c r="L11" s="329"/>
      <c r="M11" s="408">
        <v>10</v>
      </c>
      <c r="N11" s="213" t="s">
        <v>94</v>
      </c>
      <c r="O11" s="332">
        <v>8</v>
      </c>
      <c r="P11" s="299">
        <v>159</v>
      </c>
      <c r="Q11" s="321">
        <f t="shared" si="2"/>
        <v>167</v>
      </c>
    </row>
    <row r="12" spans="1:18" ht="15.75">
      <c r="A12" s="408">
        <v>11</v>
      </c>
      <c r="B12" s="184" t="s">
        <v>91</v>
      </c>
      <c r="C12" s="172"/>
      <c r="D12" s="172">
        <v>175</v>
      </c>
      <c r="E12" s="172">
        <v>166</v>
      </c>
      <c r="F12" s="172">
        <v>165</v>
      </c>
      <c r="G12" s="172">
        <v>169</v>
      </c>
      <c r="H12" s="172">
        <v>195</v>
      </c>
      <c r="I12" s="172">
        <v>167</v>
      </c>
      <c r="J12" s="172">
        <f t="shared" si="0"/>
        <v>1037</v>
      </c>
      <c r="K12" s="211">
        <f t="shared" si="1"/>
        <v>172.83333333333334</v>
      </c>
      <c r="L12" s="329"/>
      <c r="M12" s="302">
        <v>11</v>
      </c>
      <c r="N12" s="188" t="s">
        <v>18</v>
      </c>
      <c r="O12" s="2"/>
      <c r="P12" s="332">
        <v>147</v>
      </c>
      <c r="Q12" s="346">
        <f t="shared" si="2"/>
        <v>147</v>
      </c>
      <c r="R12" s="305"/>
    </row>
    <row r="13" spans="1:18" ht="15.75">
      <c r="A13" s="302">
        <v>12</v>
      </c>
      <c r="B13" s="189" t="s">
        <v>28</v>
      </c>
      <c r="C13" s="172"/>
      <c r="D13" s="172">
        <v>175</v>
      </c>
      <c r="E13" s="172">
        <v>116</v>
      </c>
      <c r="F13" s="172">
        <v>155</v>
      </c>
      <c r="G13" s="172">
        <v>190</v>
      </c>
      <c r="H13" s="172">
        <v>194</v>
      </c>
      <c r="I13" s="172">
        <v>163</v>
      </c>
      <c r="J13" s="172">
        <f t="shared" si="0"/>
        <v>993</v>
      </c>
      <c r="K13" s="211">
        <f t="shared" si="1"/>
        <v>165.5</v>
      </c>
      <c r="L13" s="305"/>
      <c r="M13" s="408">
        <v>12</v>
      </c>
      <c r="N13" s="213" t="s">
        <v>35</v>
      </c>
      <c r="O13" s="332"/>
      <c r="P13" s="332">
        <v>136</v>
      </c>
      <c r="Q13" s="346">
        <f t="shared" si="2"/>
        <v>136</v>
      </c>
      <c r="R13" s="305"/>
    </row>
    <row r="14" spans="1:18" ht="15.75">
      <c r="A14" s="408">
        <v>13</v>
      </c>
      <c r="B14" s="205" t="s">
        <v>29</v>
      </c>
      <c r="C14" s="206">
        <v>48</v>
      </c>
      <c r="D14" s="206">
        <v>195</v>
      </c>
      <c r="E14" s="206">
        <v>162</v>
      </c>
      <c r="F14" s="206">
        <v>143</v>
      </c>
      <c r="G14" s="206">
        <v>140</v>
      </c>
      <c r="H14" s="206">
        <v>139</v>
      </c>
      <c r="I14" s="206">
        <v>159</v>
      </c>
      <c r="J14" s="206">
        <f t="shared" si="0"/>
        <v>986</v>
      </c>
      <c r="K14" s="211">
        <f t="shared" si="1"/>
        <v>164.33333333333334</v>
      </c>
      <c r="L14" s="305"/>
      <c r="M14" s="302">
        <v>13</v>
      </c>
      <c r="N14" s="189" t="s">
        <v>122</v>
      </c>
      <c r="O14" s="332"/>
      <c r="P14" s="332">
        <v>135</v>
      </c>
      <c r="Q14" s="346">
        <f t="shared" si="2"/>
        <v>135</v>
      </c>
      <c r="R14" s="305"/>
    </row>
    <row r="15" spans="1:18" ht="16.5" thickBot="1">
      <c r="A15" s="408">
        <v>14</v>
      </c>
      <c r="B15" s="189" t="s">
        <v>78</v>
      </c>
      <c r="C15" s="172"/>
      <c r="D15" s="172">
        <v>165</v>
      </c>
      <c r="E15" s="172">
        <v>128</v>
      </c>
      <c r="F15" s="172">
        <v>183</v>
      </c>
      <c r="G15" s="172">
        <v>161</v>
      </c>
      <c r="H15" s="172">
        <v>187</v>
      </c>
      <c r="I15" s="172">
        <v>161</v>
      </c>
      <c r="J15" s="172">
        <f t="shared" si="0"/>
        <v>985</v>
      </c>
      <c r="K15" s="211">
        <f t="shared" si="1"/>
        <v>164.16666666666666</v>
      </c>
      <c r="L15" s="305"/>
      <c r="M15" s="403">
        <v>14</v>
      </c>
      <c r="N15" s="203" t="s">
        <v>121</v>
      </c>
      <c r="O15" s="109"/>
      <c r="P15" s="109">
        <v>125</v>
      </c>
      <c r="Q15" s="289">
        <f t="shared" si="2"/>
        <v>125</v>
      </c>
      <c r="R15" s="305"/>
    </row>
    <row r="16" spans="1:18" ht="15.75">
      <c r="A16" s="302">
        <v>15</v>
      </c>
      <c r="B16" s="188" t="s">
        <v>18</v>
      </c>
      <c r="C16" s="172"/>
      <c r="D16" s="172">
        <v>141</v>
      </c>
      <c r="E16" s="172">
        <v>160</v>
      </c>
      <c r="F16" s="172">
        <v>167</v>
      </c>
      <c r="G16" s="172">
        <v>169</v>
      </c>
      <c r="H16" s="172">
        <v>162</v>
      </c>
      <c r="I16" s="172">
        <v>169</v>
      </c>
      <c r="J16" s="172">
        <f t="shared" si="0"/>
        <v>968</v>
      </c>
      <c r="K16" s="211">
        <f t="shared" si="1"/>
        <v>161.33333333333334</v>
      </c>
      <c r="L16" s="305"/>
      <c r="M16" s="305"/>
      <c r="N16" s="312"/>
      <c r="O16" s="326"/>
      <c r="P16" s="326"/>
      <c r="Q16" s="326"/>
      <c r="R16" s="305"/>
    </row>
    <row r="17" spans="1:18" ht="15.75">
      <c r="A17" s="408">
        <v>16</v>
      </c>
      <c r="B17" s="205" t="s">
        <v>119</v>
      </c>
      <c r="C17" s="206">
        <v>48</v>
      </c>
      <c r="D17" s="206">
        <v>122</v>
      </c>
      <c r="E17" s="206">
        <v>159</v>
      </c>
      <c r="F17" s="206">
        <v>114</v>
      </c>
      <c r="G17" s="206">
        <v>187</v>
      </c>
      <c r="H17" s="206">
        <v>140</v>
      </c>
      <c r="I17" s="206">
        <v>185</v>
      </c>
      <c r="J17" s="206">
        <f t="shared" si="0"/>
        <v>955</v>
      </c>
      <c r="K17" s="210">
        <f t="shared" si="1"/>
        <v>159.16666666666666</v>
      </c>
      <c r="L17" s="305"/>
      <c r="M17" s="325" t="s">
        <v>123</v>
      </c>
      <c r="O17" s="326"/>
      <c r="P17" s="326"/>
      <c r="Q17" s="326"/>
      <c r="R17" s="305"/>
    </row>
    <row r="18" spans="1:18" ht="15.75">
      <c r="A18" s="408">
        <v>17</v>
      </c>
      <c r="B18" s="184" t="s">
        <v>19</v>
      </c>
      <c r="C18" s="172">
        <v>48</v>
      </c>
      <c r="D18" s="172">
        <v>145</v>
      </c>
      <c r="E18" s="172">
        <v>149</v>
      </c>
      <c r="F18" s="172">
        <v>109</v>
      </c>
      <c r="G18" s="172">
        <v>167</v>
      </c>
      <c r="H18" s="172">
        <v>159</v>
      </c>
      <c r="I18" s="172">
        <v>163</v>
      </c>
      <c r="J18" s="172">
        <f t="shared" si="0"/>
        <v>940</v>
      </c>
      <c r="K18" s="211">
        <f t="shared" si="1"/>
        <v>156.66666666666666</v>
      </c>
      <c r="L18" s="305"/>
      <c r="O18" s="326"/>
      <c r="P18" s="326"/>
      <c r="Q18" s="326"/>
      <c r="R18" s="305"/>
    </row>
    <row r="19" spans="1:18" ht="15.75">
      <c r="A19" s="302">
        <v>18</v>
      </c>
      <c r="B19" s="205" t="s">
        <v>25</v>
      </c>
      <c r="C19" s="206">
        <v>48</v>
      </c>
      <c r="D19" s="206">
        <v>156</v>
      </c>
      <c r="E19" s="206">
        <v>160</v>
      </c>
      <c r="F19" s="206">
        <v>162</v>
      </c>
      <c r="G19" s="206">
        <v>153</v>
      </c>
      <c r="H19" s="206">
        <v>129</v>
      </c>
      <c r="I19" s="206">
        <v>125</v>
      </c>
      <c r="J19" s="206">
        <f t="shared" si="0"/>
        <v>933</v>
      </c>
      <c r="K19" s="210">
        <f t="shared" si="1"/>
        <v>155.5</v>
      </c>
      <c r="O19" s="305"/>
      <c r="P19" s="305"/>
      <c r="Q19" s="305"/>
      <c r="R19" s="305"/>
    </row>
    <row r="20" spans="1:18" ht="15.75">
      <c r="A20" s="408">
        <v>19</v>
      </c>
      <c r="B20" s="189" t="s">
        <v>122</v>
      </c>
      <c r="C20" s="172"/>
      <c r="D20" s="172">
        <v>139</v>
      </c>
      <c r="E20" s="172">
        <v>156</v>
      </c>
      <c r="F20" s="172">
        <v>137</v>
      </c>
      <c r="G20" s="172">
        <v>160</v>
      </c>
      <c r="H20" s="172">
        <v>151</v>
      </c>
      <c r="I20" s="172">
        <v>183</v>
      </c>
      <c r="J20" s="172">
        <f t="shared" si="0"/>
        <v>926</v>
      </c>
      <c r="K20" s="211">
        <f t="shared" si="1"/>
        <v>154.33333333333334</v>
      </c>
      <c r="O20" s="305"/>
      <c r="P20" s="305"/>
      <c r="Q20" s="305"/>
      <c r="R20" s="305"/>
    </row>
    <row r="21" spans="1:18" ht="15.75">
      <c r="A21" s="408">
        <v>20</v>
      </c>
      <c r="B21" s="213" t="s">
        <v>121</v>
      </c>
      <c r="C21" s="206"/>
      <c r="D21" s="206">
        <v>163</v>
      </c>
      <c r="E21" s="206">
        <v>145</v>
      </c>
      <c r="F21" s="206">
        <v>134</v>
      </c>
      <c r="G21" s="206">
        <v>141</v>
      </c>
      <c r="H21" s="206">
        <v>145</v>
      </c>
      <c r="I21" s="206">
        <v>188</v>
      </c>
      <c r="J21" s="206">
        <f t="shared" si="0"/>
        <v>916</v>
      </c>
      <c r="K21" s="210">
        <f t="shared" si="1"/>
        <v>152.66666666666666</v>
      </c>
      <c r="O21" s="305"/>
      <c r="P21" s="305"/>
      <c r="Q21" s="305"/>
      <c r="R21" s="305"/>
    </row>
    <row r="22" spans="1:18" ht="15.75">
      <c r="A22" s="302">
        <v>21</v>
      </c>
      <c r="B22" s="189" t="s">
        <v>112</v>
      </c>
      <c r="C22" s="172"/>
      <c r="D22" s="172">
        <v>179</v>
      </c>
      <c r="E22" s="172">
        <v>145</v>
      </c>
      <c r="F22" s="172">
        <v>129</v>
      </c>
      <c r="G22" s="172">
        <v>138</v>
      </c>
      <c r="H22" s="172">
        <v>121</v>
      </c>
      <c r="I22" s="172">
        <v>154</v>
      </c>
      <c r="J22" s="172">
        <f t="shared" si="0"/>
        <v>866</v>
      </c>
      <c r="K22" s="211">
        <f t="shared" si="1"/>
        <v>144.33333333333334</v>
      </c>
      <c r="O22" s="305"/>
      <c r="P22" s="305"/>
      <c r="Q22" s="305"/>
      <c r="R22" s="305"/>
    </row>
    <row r="23" spans="1:18" ht="15.75">
      <c r="A23" s="408">
        <v>22</v>
      </c>
      <c r="B23" s="184" t="s">
        <v>35</v>
      </c>
      <c r="C23" s="172"/>
      <c r="D23" s="172">
        <v>128</v>
      </c>
      <c r="E23" s="172">
        <v>141</v>
      </c>
      <c r="F23" s="172">
        <v>129</v>
      </c>
      <c r="G23" s="172">
        <v>186</v>
      </c>
      <c r="H23" s="172">
        <v>120</v>
      </c>
      <c r="I23" s="172">
        <v>162</v>
      </c>
      <c r="J23" s="172">
        <f t="shared" si="0"/>
        <v>866</v>
      </c>
      <c r="K23" s="211">
        <f t="shared" si="1"/>
        <v>144.33333333333334</v>
      </c>
      <c r="O23" s="305"/>
      <c r="P23" s="305"/>
      <c r="Q23" s="305"/>
      <c r="R23" s="305"/>
    </row>
    <row r="24" spans="1:18" ht="16.5" thickBot="1">
      <c r="A24" s="403">
        <v>23</v>
      </c>
      <c r="B24" s="199" t="s">
        <v>104</v>
      </c>
      <c r="C24" s="204"/>
      <c r="D24" s="204">
        <v>176</v>
      </c>
      <c r="E24" s="204">
        <v>128</v>
      </c>
      <c r="F24" s="204">
        <v>148</v>
      </c>
      <c r="G24" s="204">
        <v>123</v>
      </c>
      <c r="H24" s="204">
        <v>143</v>
      </c>
      <c r="I24" s="204">
        <v>120</v>
      </c>
      <c r="J24" s="204">
        <f t="shared" si="0"/>
        <v>838</v>
      </c>
      <c r="K24" s="212">
        <f t="shared" si="1"/>
        <v>139.66666666666666</v>
      </c>
      <c r="O24" s="305"/>
      <c r="P24" s="305"/>
      <c r="Q24" s="305"/>
      <c r="R24" s="305"/>
    </row>
    <row r="25" spans="13:18" ht="15">
      <c r="M25" s="305"/>
      <c r="O25" s="305"/>
      <c r="P25" s="305"/>
      <c r="Q25" s="305"/>
      <c r="R25" s="305"/>
    </row>
    <row r="26" spans="1:18" ht="15.75" thickBot="1">
      <c r="A26" s="101"/>
      <c r="B26" s="101"/>
      <c r="C26" s="101"/>
      <c r="D26" s="101"/>
      <c r="M26" s="305"/>
      <c r="O26" s="305"/>
      <c r="P26" s="305"/>
      <c r="Q26" s="305"/>
      <c r="R26" s="305"/>
    </row>
    <row r="27" spans="1:18" ht="16.5" thickBot="1">
      <c r="A27" s="339"/>
      <c r="B27" s="368" t="s">
        <v>65</v>
      </c>
      <c r="C27" s="340" t="s">
        <v>2</v>
      </c>
      <c r="D27" s="341" t="s">
        <v>45</v>
      </c>
      <c r="E27" s="342" t="s">
        <v>9</v>
      </c>
      <c r="F27" s="326"/>
      <c r="G27" s="343"/>
      <c r="H27" s="369" t="s">
        <v>66</v>
      </c>
      <c r="I27" s="344"/>
      <c r="J27" s="174"/>
      <c r="K27" s="175"/>
      <c r="L27" s="329"/>
      <c r="M27" s="326"/>
      <c r="O27" s="305"/>
      <c r="P27" s="305"/>
      <c r="Q27" s="305"/>
      <c r="R27" s="305"/>
    </row>
    <row r="28" spans="1:18" ht="15.75">
      <c r="A28" s="28">
        <v>4</v>
      </c>
      <c r="B28" s="189" t="s">
        <v>13</v>
      </c>
      <c r="C28" s="29"/>
      <c r="D28" s="310">
        <v>183</v>
      </c>
      <c r="E28" s="316">
        <f>D28+C28</f>
        <v>183</v>
      </c>
      <c r="F28" s="326"/>
      <c r="G28" s="372" t="s">
        <v>0</v>
      </c>
      <c r="H28" s="373" t="s">
        <v>43</v>
      </c>
      <c r="I28" s="374" t="s">
        <v>44</v>
      </c>
      <c r="J28" s="176" t="s">
        <v>45</v>
      </c>
      <c r="K28" s="177" t="s">
        <v>9</v>
      </c>
      <c r="L28" s="326"/>
      <c r="M28" s="326"/>
      <c r="O28" s="305"/>
      <c r="P28" s="305"/>
      <c r="Q28" s="305"/>
      <c r="R28" s="305"/>
    </row>
    <row r="29" spans="1:18" ht="16.5" thickBot="1">
      <c r="A29" s="31">
        <v>4</v>
      </c>
      <c r="B29" s="189" t="s">
        <v>37</v>
      </c>
      <c r="C29" s="1"/>
      <c r="D29" s="311">
        <v>146</v>
      </c>
      <c r="E29" s="288">
        <f aca="true" t="shared" si="3" ref="E29:E38">D29+C29</f>
        <v>146</v>
      </c>
      <c r="F29" s="326"/>
      <c r="G29" s="39">
        <v>1</v>
      </c>
      <c r="H29" s="189" t="s">
        <v>116</v>
      </c>
      <c r="I29" s="321"/>
      <c r="J29" s="178">
        <v>212</v>
      </c>
      <c r="K29" s="179">
        <f>J29+I29</f>
        <v>212</v>
      </c>
      <c r="L29" s="326"/>
      <c r="M29" s="305"/>
      <c r="O29" s="305"/>
      <c r="P29" s="305"/>
      <c r="Q29" s="305"/>
      <c r="R29" s="305"/>
    </row>
    <row r="30" spans="1:18" ht="16.5" thickBot="1">
      <c r="A30" s="33"/>
      <c r="B30" s="214"/>
      <c r="C30" s="34"/>
      <c r="D30" s="287"/>
      <c r="E30" s="316"/>
      <c r="F30" s="326"/>
      <c r="G30" s="39">
        <v>2</v>
      </c>
      <c r="H30" s="189" t="s">
        <v>24</v>
      </c>
      <c r="I30" s="321"/>
      <c r="J30" s="178">
        <v>187</v>
      </c>
      <c r="K30" s="179">
        <f>J30+I30</f>
        <v>187</v>
      </c>
      <c r="L30" s="326"/>
      <c r="M30" s="305"/>
      <c r="O30" s="305"/>
      <c r="P30" s="305"/>
      <c r="Q30" s="305"/>
      <c r="R30" s="305"/>
    </row>
    <row r="31" spans="1:18" ht="15.75">
      <c r="A31" s="28">
        <v>2</v>
      </c>
      <c r="B31" s="189" t="s">
        <v>26</v>
      </c>
      <c r="C31" s="29"/>
      <c r="D31" s="310">
        <v>147</v>
      </c>
      <c r="E31" s="316">
        <f t="shared" si="3"/>
        <v>147</v>
      </c>
      <c r="F31" s="326"/>
      <c r="G31" s="39">
        <v>3</v>
      </c>
      <c r="H31" s="184" t="s">
        <v>34</v>
      </c>
      <c r="I31" s="321"/>
      <c r="J31" s="178">
        <v>169</v>
      </c>
      <c r="K31" s="179">
        <f>J31+I31</f>
        <v>169</v>
      </c>
      <c r="L31" s="326"/>
      <c r="M31" s="305"/>
      <c r="O31" s="305"/>
      <c r="P31" s="305"/>
      <c r="Q31" s="305"/>
      <c r="R31" s="305"/>
    </row>
    <row r="32" spans="1:18" ht="16.5" thickBot="1">
      <c r="A32" s="31">
        <v>2</v>
      </c>
      <c r="B32" s="184" t="s">
        <v>34</v>
      </c>
      <c r="C32" s="1"/>
      <c r="D32" s="311">
        <v>171</v>
      </c>
      <c r="E32" s="288">
        <f t="shared" si="3"/>
        <v>171</v>
      </c>
      <c r="F32" s="326"/>
      <c r="G32" s="43">
        <v>4</v>
      </c>
      <c r="H32" s="199" t="s">
        <v>13</v>
      </c>
      <c r="I32" s="323"/>
      <c r="J32" s="180">
        <v>166</v>
      </c>
      <c r="K32" s="181">
        <f>J32+I32</f>
        <v>166</v>
      </c>
      <c r="L32" s="326"/>
      <c r="O32" s="305"/>
      <c r="P32" s="305"/>
      <c r="Q32" s="305"/>
      <c r="R32" s="305"/>
    </row>
    <row r="33" spans="1:18" ht="16.5" thickBot="1">
      <c r="A33" s="33"/>
      <c r="B33" s="214"/>
      <c r="C33" s="34"/>
      <c r="D33" s="287"/>
      <c r="E33" s="316"/>
      <c r="F33" s="326"/>
      <c r="G33" s="326"/>
      <c r="H33" s="326"/>
      <c r="I33" s="326"/>
      <c r="J33" s="173"/>
      <c r="K33" s="173"/>
      <c r="L33" s="326"/>
      <c r="O33" s="305"/>
      <c r="P33" s="305"/>
      <c r="Q33" s="305"/>
      <c r="R33" s="305"/>
    </row>
    <row r="34" spans="1:18" ht="15.75">
      <c r="A34" s="28">
        <v>3</v>
      </c>
      <c r="B34" s="418" t="s">
        <v>91</v>
      </c>
      <c r="C34" s="29"/>
      <c r="D34" s="310">
        <v>168</v>
      </c>
      <c r="E34" s="316">
        <f t="shared" si="3"/>
        <v>168</v>
      </c>
      <c r="F34" s="326"/>
      <c r="G34" s="343"/>
      <c r="H34" s="370" t="s">
        <v>68</v>
      </c>
      <c r="I34" s="344"/>
      <c r="J34" s="174"/>
      <c r="K34" s="174"/>
      <c r="L34" s="344"/>
      <c r="M34" s="345"/>
      <c r="N34" s="305"/>
      <c r="R34" s="305"/>
    </row>
    <row r="35" spans="1:18" ht="16.5" thickBot="1">
      <c r="A35" s="31">
        <v>3</v>
      </c>
      <c r="B35" s="189" t="s">
        <v>116</v>
      </c>
      <c r="C35" s="1"/>
      <c r="D35" s="311">
        <v>191</v>
      </c>
      <c r="E35" s="288">
        <f t="shared" si="3"/>
        <v>191</v>
      </c>
      <c r="F35" s="326"/>
      <c r="G35" s="372" t="s">
        <v>0</v>
      </c>
      <c r="H35" s="373" t="s">
        <v>43</v>
      </c>
      <c r="I35" s="374" t="s">
        <v>44</v>
      </c>
      <c r="J35" s="182" t="s">
        <v>45</v>
      </c>
      <c r="K35" s="182" t="s">
        <v>69</v>
      </c>
      <c r="L35" s="374" t="s">
        <v>9</v>
      </c>
      <c r="M35" s="375" t="s">
        <v>10</v>
      </c>
      <c r="N35" s="105"/>
      <c r="R35" s="305"/>
    </row>
    <row r="36" spans="1:14" ht="16.5" thickBot="1">
      <c r="A36" s="33"/>
      <c r="B36" s="215"/>
      <c r="C36" s="34"/>
      <c r="D36" s="287"/>
      <c r="E36" s="316"/>
      <c r="F36" s="326"/>
      <c r="G36" s="39">
        <v>1</v>
      </c>
      <c r="H36" s="189" t="s">
        <v>120</v>
      </c>
      <c r="I36" s="321">
        <v>16</v>
      </c>
      <c r="J36" s="178">
        <v>176</v>
      </c>
      <c r="K36" s="178">
        <v>235</v>
      </c>
      <c r="L36" s="178">
        <f>K36+J36+I36</f>
        <v>427</v>
      </c>
      <c r="M36" s="322">
        <f>L36/2</f>
        <v>213.5</v>
      </c>
      <c r="N36" s="88"/>
    </row>
    <row r="37" spans="1:14" ht="15.75">
      <c r="A37" s="28">
        <v>5</v>
      </c>
      <c r="B37" s="189" t="s">
        <v>36</v>
      </c>
      <c r="C37" s="29"/>
      <c r="D37" s="310">
        <v>164</v>
      </c>
      <c r="E37" s="316">
        <f t="shared" si="3"/>
        <v>164</v>
      </c>
      <c r="F37" s="326"/>
      <c r="G37" s="39">
        <v>2</v>
      </c>
      <c r="H37" s="189" t="s">
        <v>24</v>
      </c>
      <c r="I37" s="321"/>
      <c r="J37" s="178">
        <v>187</v>
      </c>
      <c r="K37" s="178">
        <v>172</v>
      </c>
      <c r="L37" s="178">
        <f>K37+J37+I37</f>
        <v>359</v>
      </c>
      <c r="M37" s="322">
        <f>L37/2</f>
        <v>179.5</v>
      </c>
      <c r="N37" s="326"/>
    </row>
    <row r="38" spans="1:14" ht="16.5" thickBot="1">
      <c r="A38" s="31">
        <v>5</v>
      </c>
      <c r="B38" s="199" t="s">
        <v>24</v>
      </c>
      <c r="C38" s="1"/>
      <c r="D38" s="311">
        <v>192</v>
      </c>
      <c r="E38" s="289">
        <f t="shared" si="3"/>
        <v>192</v>
      </c>
      <c r="F38" s="326"/>
      <c r="G38" s="39">
        <v>3</v>
      </c>
      <c r="H38" s="189" t="s">
        <v>20</v>
      </c>
      <c r="I38" s="321"/>
      <c r="J38" s="178">
        <v>176</v>
      </c>
      <c r="K38" s="178">
        <v>178</v>
      </c>
      <c r="L38" s="178">
        <f>K38+J38+I38</f>
        <v>354</v>
      </c>
      <c r="M38" s="322">
        <f>L38/2</f>
        <v>177</v>
      </c>
      <c r="N38" s="326"/>
    </row>
    <row r="39" spans="1:14" ht="16.5" thickBot="1">
      <c r="A39" s="326"/>
      <c r="B39" s="326"/>
      <c r="C39" s="326"/>
      <c r="D39" s="326"/>
      <c r="E39" s="326"/>
      <c r="F39" s="326"/>
      <c r="G39" s="43">
        <v>4</v>
      </c>
      <c r="H39" s="199" t="s">
        <v>116</v>
      </c>
      <c r="I39" s="323"/>
      <c r="J39" s="180">
        <v>212</v>
      </c>
      <c r="K39" s="180">
        <v>128</v>
      </c>
      <c r="L39" s="180">
        <f>K39+J39+I39</f>
        <v>340</v>
      </c>
      <c r="M39" s="324">
        <f>L39/2</f>
        <v>170</v>
      </c>
      <c r="N39" s="326"/>
    </row>
    <row r="40" spans="1:14" ht="15.75">
      <c r="A40" s="326"/>
      <c r="B40" s="326"/>
      <c r="C40" s="326"/>
      <c r="D40" s="326"/>
      <c r="E40" s="326"/>
      <c r="F40" s="326"/>
      <c r="G40" s="326"/>
      <c r="H40" s="326"/>
      <c r="I40" s="326"/>
      <c r="J40" s="173"/>
      <c r="K40" s="173"/>
      <c r="L40" s="305"/>
      <c r="N40" s="326"/>
    </row>
    <row r="41" ht="15.75">
      <c r="N41" s="326"/>
    </row>
    <row r="42" ht="15.75">
      <c r="N42" s="326"/>
    </row>
    <row r="43" ht="15.75">
      <c r="N43" s="326"/>
    </row>
    <row r="44" ht="15.75">
      <c r="N44" s="326"/>
    </row>
    <row r="45" ht="15.75">
      <c r="N45" s="326"/>
    </row>
    <row r="46" ht="15.75">
      <c r="N46" s="326"/>
    </row>
    <row r="47" ht="15.75">
      <c r="N47" s="326"/>
    </row>
    <row r="48" ht="15.75">
      <c r="N48" s="326"/>
    </row>
    <row r="49" ht="15">
      <c r="N49" s="30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39"/>
  <sheetViews>
    <sheetView zoomScalePageLayoutView="0" workbookViewId="0" topLeftCell="A1">
      <selection activeCell="M2" sqref="M2:Q2"/>
    </sheetView>
  </sheetViews>
  <sheetFormatPr defaultColWidth="9.140625" defaultRowHeight="15"/>
  <cols>
    <col min="1" max="1" width="6.8515625" style="0" customWidth="1"/>
    <col min="2" max="2" width="19.57421875" style="0" customWidth="1"/>
    <col min="3" max="3" width="9.140625" style="0" customWidth="1"/>
    <col min="5" max="5" width="10.57421875" style="0" customWidth="1"/>
    <col min="8" max="8" width="17.8515625" style="0" customWidth="1"/>
    <col min="11" max="11" width="10.140625" style="0" customWidth="1"/>
    <col min="14" max="14" width="19.00390625" style="0" customWidth="1"/>
  </cols>
  <sheetData>
    <row r="1" spans="1:19" ht="16.5" thickBot="1">
      <c r="A1" s="347" t="s">
        <v>0</v>
      </c>
      <c r="B1" s="207" t="s">
        <v>1</v>
      </c>
      <c r="C1" s="207" t="s">
        <v>2</v>
      </c>
      <c r="D1" s="207" t="s">
        <v>3</v>
      </c>
      <c r="E1" s="207" t="s">
        <v>4</v>
      </c>
      <c r="F1" s="207" t="s">
        <v>5</v>
      </c>
      <c r="G1" s="207" t="s">
        <v>6</v>
      </c>
      <c r="H1" s="207" t="s">
        <v>7</v>
      </c>
      <c r="I1" s="207" t="s">
        <v>8</v>
      </c>
      <c r="J1" s="208" t="s">
        <v>9</v>
      </c>
      <c r="K1" s="209" t="s">
        <v>10</v>
      </c>
      <c r="L1" s="326"/>
      <c r="M1" s="88"/>
      <c r="N1" s="301" t="s">
        <v>41</v>
      </c>
      <c r="O1" s="291"/>
      <c r="P1" s="314"/>
      <c r="Q1" s="314"/>
      <c r="R1" s="305"/>
      <c r="S1" s="305"/>
    </row>
    <row r="2" spans="1:19" ht="16.5" thickBot="1">
      <c r="A2" s="404">
        <v>1</v>
      </c>
      <c r="B2" s="213" t="s">
        <v>105</v>
      </c>
      <c r="C2" s="206"/>
      <c r="D2" s="206">
        <v>149</v>
      </c>
      <c r="E2" s="206">
        <v>148</v>
      </c>
      <c r="F2" s="206">
        <v>146</v>
      </c>
      <c r="G2" s="206">
        <v>198</v>
      </c>
      <c r="H2" s="206">
        <v>214</v>
      </c>
      <c r="I2" s="206">
        <v>220</v>
      </c>
      <c r="J2" s="206">
        <f>I2+H2+G2+F2+E2+D2</f>
        <v>1075</v>
      </c>
      <c r="K2" s="210">
        <f aca="true" t="shared" si="0" ref="K2:K13">J2/6</f>
        <v>179.16666666666666</v>
      </c>
      <c r="L2" s="326"/>
      <c r="M2" s="293" t="s">
        <v>0</v>
      </c>
      <c r="N2" s="295" t="s">
        <v>43</v>
      </c>
      <c r="O2" s="295" t="s">
        <v>44</v>
      </c>
      <c r="P2" s="295" t="s">
        <v>45</v>
      </c>
      <c r="Q2" s="292" t="s">
        <v>9</v>
      </c>
      <c r="R2" s="305"/>
      <c r="S2" s="305"/>
    </row>
    <row r="3" spans="1:19" ht="15.75">
      <c r="A3" s="5">
        <v>2</v>
      </c>
      <c r="B3" s="188" t="s">
        <v>18</v>
      </c>
      <c r="C3" s="172"/>
      <c r="D3" s="172">
        <v>186</v>
      </c>
      <c r="E3" s="172">
        <v>177</v>
      </c>
      <c r="F3" s="172">
        <v>199</v>
      </c>
      <c r="G3" s="172">
        <v>187</v>
      </c>
      <c r="H3" s="186">
        <v>152</v>
      </c>
      <c r="I3" s="172">
        <v>146</v>
      </c>
      <c r="J3" s="206">
        <f aca="true" t="shared" si="1" ref="J3:J13">I3+H3+G3+F3+E3+D3</f>
        <v>1047</v>
      </c>
      <c r="K3" s="210">
        <f>J3/6</f>
        <v>174.5</v>
      </c>
      <c r="L3" s="406"/>
      <c r="M3" s="95">
        <v>1</v>
      </c>
      <c r="N3" s="189" t="s">
        <v>124</v>
      </c>
      <c r="O3" s="191"/>
      <c r="P3" s="191">
        <v>188</v>
      </c>
      <c r="Q3" s="316">
        <f aca="true" t="shared" si="2" ref="Q3:Q8">P3+O3</f>
        <v>188</v>
      </c>
      <c r="R3" s="305"/>
      <c r="S3" s="305"/>
    </row>
    <row r="4" spans="1:19" ht="15.75">
      <c r="A4" s="408">
        <v>3</v>
      </c>
      <c r="B4" s="184" t="s">
        <v>28</v>
      </c>
      <c r="C4" s="172"/>
      <c r="D4" s="172">
        <v>150</v>
      </c>
      <c r="E4" s="172">
        <v>155</v>
      </c>
      <c r="F4" s="172">
        <v>175</v>
      </c>
      <c r="G4" s="172">
        <v>173</v>
      </c>
      <c r="H4" s="172">
        <v>202</v>
      </c>
      <c r="I4" s="172">
        <v>173</v>
      </c>
      <c r="J4" s="206">
        <f t="shared" si="1"/>
        <v>1028</v>
      </c>
      <c r="K4" s="210">
        <f t="shared" si="0"/>
        <v>171.33333333333334</v>
      </c>
      <c r="L4" s="326"/>
      <c r="M4" s="61">
        <v>2</v>
      </c>
      <c r="N4" s="184" t="s">
        <v>36</v>
      </c>
      <c r="O4" s="299"/>
      <c r="P4" s="299">
        <v>187</v>
      </c>
      <c r="Q4" s="288">
        <f t="shared" si="2"/>
        <v>187</v>
      </c>
      <c r="R4" s="305"/>
      <c r="S4" s="305"/>
    </row>
    <row r="5" spans="1:19" ht="15.75">
      <c r="A5" s="5">
        <v>4</v>
      </c>
      <c r="B5" s="189" t="s">
        <v>19</v>
      </c>
      <c r="C5" s="172">
        <v>8</v>
      </c>
      <c r="D5" s="172">
        <v>177</v>
      </c>
      <c r="E5" s="172">
        <v>176</v>
      </c>
      <c r="F5" s="172">
        <v>175</v>
      </c>
      <c r="G5" s="172">
        <v>157</v>
      </c>
      <c r="H5" s="172">
        <v>184</v>
      </c>
      <c r="I5" s="172">
        <v>143</v>
      </c>
      <c r="J5" s="206">
        <f t="shared" si="1"/>
        <v>1012</v>
      </c>
      <c r="K5" s="210">
        <f t="shared" si="0"/>
        <v>168.66666666666666</v>
      </c>
      <c r="L5" s="326"/>
      <c r="M5" s="61">
        <v>3</v>
      </c>
      <c r="N5" s="189" t="s">
        <v>104</v>
      </c>
      <c r="O5" s="332"/>
      <c r="P5" s="332">
        <v>145</v>
      </c>
      <c r="Q5" s="288">
        <f t="shared" si="2"/>
        <v>145</v>
      </c>
      <c r="R5" s="305"/>
      <c r="S5" s="305"/>
    </row>
    <row r="6" spans="1:19" ht="15.75">
      <c r="A6" s="408">
        <v>5</v>
      </c>
      <c r="B6" s="189" t="s">
        <v>20</v>
      </c>
      <c r="C6" s="172"/>
      <c r="D6" s="172">
        <v>175</v>
      </c>
      <c r="E6" s="172">
        <v>198</v>
      </c>
      <c r="F6" s="172">
        <v>166</v>
      </c>
      <c r="G6" s="172">
        <v>139</v>
      </c>
      <c r="H6" s="172">
        <v>128</v>
      </c>
      <c r="I6" s="172">
        <v>199</v>
      </c>
      <c r="J6" s="206">
        <f t="shared" si="1"/>
        <v>1005</v>
      </c>
      <c r="K6" s="210">
        <f t="shared" si="0"/>
        <v>167.5</v>
      </c>
      <c r="L6" s="326"/>
      <c r="M6" s="61">
        <v>4</v>
      </c>
      <c r="N6" s="184" t="s">
        <v>33</v>
      </c>
      <c r="O6" s="332"/>
      <c r="P6" s="332">
        <v>141</v>
      </c>
      <c r="Q6" s="288">
        <f t="shared" si="2"/>
        <v>141</v>
      </c>
      <c r="R6" s="305"/>
      <c r="S6" s="305"/>
    </row>
    <row r="7" spans="1:19" ht="15.75">
      <c r="A7" s="5">
        <v>6</v>
      </c>
      <c r="B7" s="184" t="s">
        <v>21</v>
      </c>
      <c r="C7" s="172"/>
      <c r="D7" s="172">
        <v>162</v>
      </c>
      <c r="E7" s="172">
        <v>126</v>
      </c>
      <c r="F7" s="172">
        <v>179</v>
      </c>
      <c r="G7" s="172">
        <v>153</v>
      </c>
      <c r="H7" s="172">
        <v>189</v>
      </c>
      <c r="I7" s="172">
        <v>152</v>
      </c>
      <c r="J7" s="206">
        <f t="shared" si="1"/>
        <v>961</v>
      </c>
      <c r="K7" s="210">
        <f t="shared" si="0"/>
        <v>160.16666666666666</v>
      </c>
      <c r="L7" s="326"/>
      <c r="M7" s="302">
        <v>5</v>
      </c>
      <c r="N7" s="429" t="s">
        <v>106</v>
      </c>
      <c r="O7" s="430"/>
      <c r="P7" s="3">
        <v>134</v>
      </c>
      <c r="Q7" s="346">
        <f t="shared" si="2"/>
        <v>134</v>
      </c>
      <c r="R7" s="305"/>
      <c r="S7" s="305"/>
    </row>
    <row r="8" spans="1:19" ht="16.5" thickBot="1">
      <c r="A8" s="408">
        <v>7</v>
      </c>
      <c r="B8" s="189" t="s">
        <v>104</v>
      </c>
      <c r="C8" s="172"/>
      <c r="D8" s="172">
        <v>144</v>
      </c>
      <c r="E8" s="172">
        <v>148</v>
      </c>
      <c r="F8" s="172">
        <v>153</v>
      </c>
      <c r="G8" s="172">
        <v>160</v>
      </c>
      <c r="H8" s="172">
        <v>180</v>
      </c>
      <c r="I8" s="172">
        <v>173</v>
      </c>
      <c r="J8" s="206">
        <f t="shared" si="1"/>
        <v>958</v>
      </c>
      <c r="K8" s="210">
        <f t="shared" si="0"/>
        <v>159.66666666666666</v>
      </c>
      <c r="L8" s="329"/>
      <c r="M8" s="303">
        <v>6</v>
      </c>
      <c r="N8" s="203" t="s">
        <v>35</v>
      </c>
      <c r="O8" s="200"/>
      <c r="P8" s="401">
        <v>123</v>
      </c>
      <c r="Q8" s="289">
        <f t="shared" si="2"/>
        <v>123</v>
      </c>
      <c r="R8" s="305"/>
      <c r="S8" s="305"/>
    </row>
    <row r="9" spans="1:19" ht="15.75">
      <c r="A9" s="5">
        <v>8</v>
      </c>
      <c r="B9" s="184" t="s">
        <v>36</v>
      </c>
      <c r="C9" s="172"/>
      <c r="D9" s="172">
        <v>162</v>
      </c>
      <c r="E9" s="172">
        <v>154</v>
      </c>
      <c r="F9" s="172">
        <v>159</v>
      </c>
      <c r="G9" s="172">
        <v>170</v>
      </c>
      <c r="H9" s="172">
        <v>165</v>
      </c>
      <c r="I9" s="172">
        <v>142</v>
      </c>
      <c r="J9" s="206">
        <f t="shared" si="1"/>
        <v>952</v>
      </c>
      <c r="K9" s="210">
        <f t="shared" si="0"/>
        <v>158.66666666666666</v>
      </c>
      <c r="L9" s="329"/>
      <c r="M9" s="125"/>
      <c r="N9" s="126"/>
      <c r="O9" s="193"/>
      <c r="P9" s="193"/>
      <c r="Q9" s="318"/>
      <c r="R9" s="305"/>
      <c r="S9" s="305"/>
    </row>
    <row r="10" spans="1:19" ht="15.75">
      <c r="A10" s="5">
        <v>10</v>
      </c>
      <c r="B10" s="184" t="s">
        <v>106</v>
      </c>
      <c r="C10" s="172"/>
      <c r="D10" s="172">
        <v>188</v>
      </c>
      <c r="E10" s="172">
        <v>147</v>
      </c>
      <c r="F10" s="172">
        <v>159</v>
      </c>
      <c r="G10" s="172">
        <v>142</v>
      </c>
      <c r="H10" s="172">
        <v>166</v>
      </c>
      <c r="I10" s="172">
        <v>120</v>
      </c>
      <c r="J10" s="206">
        <f t="shared" si="1"/>
        <v>922</v>
      </c>
      <c r="K10" s="210">
        <f t="shared" si="0"/>
        <v>153.66666666666666</v>
      </c>
      <c r="L10" s="329"/>
      <c r="M10" s="88"/>
      <c r="N10" s="33"/>
      <c r="O10" s="88"/>
      <c r="P10" s="88"/>
      <c r="Q10" s="318"/>
      <c r="R10" s="305"/>
      <c r="S10" s="305"/>
    </row>
    <row r="11" spans="1:19" ht="15.75">
      <c r="A11" s="408">
        <v>11</v>
      </c>
      <c r="B11" s="189" t="s">
        <v>124</v>
      </c>
      <c r="C11" s="172"/>
      <c r="D11" s="172">
        <v>105</v>
      </c>
      <c r="E11" s="172">
        <v>121</v>
      </c>
      <c r="F11" s="172">
        <v>180</v>
      </c>
      <c r="G11" s="172">
        <v>164</v>
      </c>
      <c r="H11" s="172">
        <v>117</v>
      </c>
      <c r="I11" s="172">
        <v>186</v>
      </c>
      <c r="J11" s="206">
        <f t="shared" si="1"/>
        <v>873</v>
      </c>
      <c r="K11" s="210">
        <f t="shared" si="0"/>
        <v>145.5</v>
      </c>
      <c r="L11" s="329"/>
      <c r="M11" s="305"/>
      <c r="N11" s="305"/>
      <c r="O11" s="305"/>
      <c r="P11" s="305"/>
      <c r="Q11" s="305"/>
      <c r="R11" s="305"/>
      <c r="S11" s="305"/>
    </row>
    <row r="12" spans="1:19" ht="15.75">
      <c r="A12" s="5">
        <v>12</v>
      </c>
      <c r="B12" s="184" t="s">
        <v>33</v>
      </c>
      <c r="C12" s="172"/>
      <c r="D12" s="172">
        <v>142</v>
      </c>
      <c r="E12" s="172">
        <v>127</v>
      </c>
      <c r="F12" s="172">
        <v>173</v>
      </c>
      <c r="G12" s="172">
        <v>145</v>
      </c>
      <c r="H12" s="172">
        <v>135</v>
      </c>
      <c r="I12" s="172">
        <v>147</v>
      </c>
      <c r="J12" s="206">
        <f t="shared" si="1"/>
        <v>869</v>
      </c>
      <c r="K12" s="210">
        <f t="shared" si="0"/>
        <v>144.83333333333334</v>
      </c>
      <c r="L12" s="329"/>
      <c r="M12" s="305"/>
      <c r="N12" s="326"/>
      <c r="O12" s="329"/>
      <c r="P12" s="326"/>
      <c r="Q12" s="326"/>
      <c r="R12" s="305"/>
      <c r="S12" s="305"/>
    </row>
    <row r="13" spans="1:19" ht="16.5" thickBot="1">
      <c r="A13" s="303">
        <v>13</v>
      </c>
      <c r="B13" s="203" t="s">
        <v>35</v>
      </c>
      <c r="C13" s="204"/>
      <c r="D13" s="204">
        <v>151</v>
      </c>
      <c r="E13" s="204">
        <v>118</v>
      </c>
      <c r="F13" s="204">
        <v>149</v>
      </c>
      <c r="G13" s="204">
        <v>122</v>
      </c>
      <c r="H13" s="204">
        <v>116</v>
      </c>
      <c r="I13" s="204">
        <v>172</v>
      </c>
      <c r="J13" s="186">
        <f t="shared" si="1"/>
        <v>828</v>
      </c>
      <c r="K13" s="410">
        <f t="shared" si="0"/>
        <v>138</v>
      </c>
      <c r="L13" s="329"/>
      <c r="M13" s="325" t="s">
        <v>125</v>
      </c>
      <c r="N13" s="329"/>
      <c r="O13" s="329"/>
      <c r="P13" s="326"/>
      <c r="Q13" s="326"/>
      <c r="R13" s="305"/>
      <c r="S13" s="305"/>
    </row>
    <row r="14" spans="1:19" ht="15.75">
      <c r="A14" s="197"/>
      <c r="B14" s="423"/>
      <c r="C14" s="196"/>
      <c r="D14" s="196"/>
      <c r="E14" s="196"/>
      <c r="F14" s="196"/>
      <c r="G14" s="196"/>
      <c r="H14" s="196"/>
      <c r="I14" s="196"/>
      <c r="J14" s="428"/>
      <c r="K14" s="196"/>
      <c r="L14" s="329"/>
      <c r="M14" s="325"/>
      <c r="N14" s="329"/>
      <c r="O14" s="329"/>
      <c r="P14" s="326"/>
      <c r="Q14" s="326"/>
      <c r="R14" s="305"/>
      <c r="S14" s="305"/>
    </row>
    <row r="15" spans="1:19" ht="15.75">
      <c r="A15" s="305"/>
      <c r="B15" s="305"/>
      <c r="C15" s="326"/>
      <c r="D15" s="329"/>
      <c r="E15" s="326"/>
      <c r="F15" s="326"/>
      <c r="G15" s="326"/>
      <c r="H15" s="326"/>
      <c r="I15" s="326"/>
      <c r="J15" s="173"/>
      <c r="K15" s="173"/>
      <c r="L15" s="329"/>
      <c r="M15" s="305"/>
      <c r="N15" s="305"/>
      <c r="O15" s="326"/>
      <c r="P15" s="326"/>
      <c r="Q15" s="326"/>
      <c r="R15" s="305"/>
      <c r="S15" s="305"/>
    </row>
    <row r="16" spans="1:19" ht="16.5" thickBot="1">
      <c r="A16" s="338"/>
      <c r="B16" s="338"/>
      <c r="C16" s="338"/>
      <c r="D16" s="338"/>
      <c r="E16" s="338"/>
      <c r="F16" s="329"/>
      <c r="G16" s="326"/>
      <c r="H16" s="326"/>
      <c r="I16" s="326"/>
      <c r="J16" s="173"/>
      <c r="K16" s="173"/>
      <c r="L16" s="329"/>
      <c r="M16" s="305"/>
      <c r="N16" s="298"/>
      <c r="O16" s="312"/>
      <c r="P16" s="326"/>
      <c r="Q16" s="326"/>
      <c r="R16" s="305"/>
      <c r="S16" s="305"/>
    </row>
    <row r="17" spans="1:19" ht="16.5" thickBot="1">
      <c r="A17" s="339"/>
      <c r="B17" s="368" t="s">
        <v>65</v>
      </c>
      <c r="C17" s="340" t="s">
        <v>2</v>
      </c>
      <c r="D17" s="341" t="s">
        <v>45</v>
      </c>
      <c r="E17" s="342" t="s">
        <v>9</v>
      </c>
      <c r="F17" s="326"/>
      <c r="G17" s="343"/>
      <c r="H17" s="370" t="s">
        <v>68</v>
      </c>
      <c r="I17" s="344"/>
      <c r="J17" s="174"/>
      <c r="K17" s="174"/>
      <c r="L17" s="344"/>
      <c r="M17" s="345"/>
      <c r="N17" s="105"/>
      <c r="O17" s="34"/>
      <c r="P17" s="326"/>
      <c r="Q17" s="326"/>
      <c r="R17" s="305"/>
      <c r="S17" s="305"/>
    </row>
    <row r="18" spans="1:19" ht="15.75">
      <c r="A18" s="28"/>
      <c r="B18" s="213" t="s">
        <v>105</v>
      </c>
      <c r="C18" s="29"/>
      <c r="D18" s="310">
        <v>200</v>
      </c>
      <c r="E18" s="424">
        <f>D18+C18</f>
        <v>200</v>
      </c>
      <c r="F18" s="425"/>
      <c r="G18" s="372" t="s">
        <v>0</v>
      </c>
      <c r="H18" s="373" t="s">
        <v>43</v>
      </c>
      <c r="I18" s="374" t="s">
        <v>44</v>
      </c>
      <c r="J18" s="182" t="s">
        <v>45</v>
      </c>
      <c r="K18" s="182" t="s">
        <v>69</v>
      </c>
      <c r="L18" s="374" t="s">
        <v>9</v>
      </c>
      <c r="M18" s="375" t="s">
        <v>10</v>
      </c>
      <c r="N18" s="105"/>
      <c r="O18" s="34"/>
      <c r="P18" s="326"/>
      <c r="Q18" s="326"/>
      <c r="R18" s="305"/>
      <c r="S18" s="305"/>
    </row>
    <row r="19" spans="1:19" ht="16.5" thickBot="1">
      <c r="A19" s="31"/>
      <c r="B19" s="184" t="s">
        <v>36</v>
      </c>
      <c r="C19" s="1"/>
      <c r="D19" s="311">
        <v>169</v>
      </c>
      <c r="E19" s="426">
        <f aca="true" t="shared" si="3" ref="E19:E28">D19+C19</f>
        <v>169</v>
      </c>
      <c r="F19" s="425"/>
      <c r="G19" s="39">
        <v>1</v>
      </c>
      <c r="H19" s="189" t="s">
        <v>20</v>
      </c>
      <c r="I19" s="321"/>
      <c r="J19" s="178">
        <v>189</v>
      </c>
      <c r="K19" s="178">
        <v>192</v>
      </c>
      <c r="L19" s="178">
        <f>K19+J19+I19</f>
        <v>381</v>
      </c>
      <c r="M19" s="322">
        <f>L19/2</f>
        <v>190.5</v>
      </c>
      <c r="N19" s="312"/>
      <c r="O19" s="312"/>
      <c r="P19" s="326"/>
      <c r="Q19" s="326"/>
      <c r="R19" s="305"/>
      <c r="S19" s="305"/>
    </row>
    <row r="20" spans="1:19" ht="16.5" thickBot="1">
      <c r="A20" s="33"/>
      <c r="B20" s="214"/>
      <c r="C20" s="34"/>
      <c r="D20" s="287"/>
      <c r="E20" s="424"/>
      <c r="F20" s="425"/>
      <c r="G20" s="39">
        <v>2</v>
      </c>
      <c r="H20" s="184" t="s">
        <v>21</v>
      </c>
      <c r="I20" s="321"/>
      <c r="J20" s="178">
        <v>155</v>
      </c>
      <c r="K20" s="178">
        <v>208</v>
      </c>
      <c r="L20" s="178">
        <f>SUM(J20:K20)</f>
        <v>363</v>
      </c>
      <c r="M20" s="322">
        <f>L20/2</f>
        <v>181.5</v>
      </c>
      <c r="N20" s="105"/>
      <c r="O20" s="34"/>
      <c r="P20" s="326"/>
      <c r="Q20" s="326"/>
      <c r="R20" s="305"/>
      <c r="S20" s="305"/>
    </row>
    <row r="21" spans="1:19" ht="15.75">
      <c r="A21" s="28"/>
      <c r="B21" s="189" t="s">
        <v>19</v>
      </c>
      <c r="C21" s="29">
        <v>8</v>
      </c>
      <c r="D21" s="310">
        <v>148</v>
      </c>
      <c r="E21" s="424">
        <f>D21</f>
        <v>148</v>
      </c>
      <c r="F21" s="425"/>
      <c r="G21" s="39">
        <v>3</v>
      </c>
      <c r="H21" s="188" t="s">
        <v>18</v>
      </c>
      <c r="I21" s="321"/>
      <c r="J21" s="178">
        <v>205</v>
      </c>
      <c r="K21" s="178">
        <v>144</v>
      </c>
      <c r="L21" s="178">
        <f>SUM(J21:K21)</f>
        <v>349</v>
      </c>
      <c r="M21" s="322">
        <f>L21/2</f>
        <v>174.5</v>
      </c>
      <c r="N21" s="88"/>
      <c r="O21" s="88"/>
      <c r="P21" s="326"/>
      <c r="Q21" s="326"/>
      <c r="R21" s="305"/>
      <c r="S21" s="305"/>
    </row>
    <row r="22" spans="1:19" ht="16.5" thickBot="1">
      <c r="A22" s="31"/>
      <c r="B22" s="189" t="s">
        <v>20</v>
      </c>
      <c r="C22" s="1"/>
      <c r="D22" s="311">
        <v>193</v>
      </c>
      <c r="E22" s="426">
        <f t="shared" si="3"/>
        <v>193</v>
      </c>
      <c r="F22" s="425"/>
      <c r="G22" s="43">
        <v>4</v>
      </c>
      <c r="H22" s="203" t="s">
        <v>105</v>
      </c>
      <c r="I22" s="323"/>
      <c r="J22" s="180">
        <v>158</v>
      </c>
      <c r="K22" s="180">
        <v>172</v>
      </c>
      <c r="L22" s="178">
        <f>K22+J22+I22</f>
        <v>330</v>
      </c>
      <c r="M22" s="324">
        <f>L22/2</f>
        <v>165</v>
      </c>
      <c r="N22" s="326"/>
      <c r="O22" s="326"/>
      <c r="P22" s="326"/>
      <c r="Q22" s="326"/>
      <c r="R22" s="305"/>
      <c r="S22" s="305"/>
    </row>
    <row r="23" spans="1:19" ht="16.5" thickBot="1">
      <c r="A23" s="33"/>
      <c r="B23" s="214"/>
      <c r="C23" s="34"/>
      <c r="D23" s="287"/>
      <c r="E23" s="424"/>
      <c r="F23" s="425"/>
      <c r="G23" s="298"/>
      <c r="H23" s="298"/>
      <c r="I23" s="298"/>
      <c r="J23" s="298"/>
      <c r="K23" s="298"/>
      <c r="L23" s="298"/>
      <c r="M23" s="298"/>
      <c r="N23" s="326"/>
      <c r="O23" s="329"/>
      <c r="P23" s="326"/>
      <c r="Q23" s="326"/>
      <c r="R23" s="305"/>
      <c r="S23" s="305"/>
    </row>
    <row r="24" spans="1:19" ht="15.75">
      <c r="A24" s="28"/>
      <c r="B24" s="184" t="s">
        <v>28</v>
      </c>
      <c r="C24" s="29"/>
      <c r="D24" s="310">
        <v>172</v>
      </c>
      <c r="E24" s="424">
        <f t="shared" si="3"/>
        <v>172</v>
      </c>
      <c r="F24" s="425"/>
      <c r="G24" s="298"/>
      <c r="H24" s="534"/>
      <c r="I24" s="298"/>
      <c r="J24" s="298"/>
      <c r="K24" s="298"/>
      <c r="L24" s="298"/>
      <c r="M24" s="298"/>
      <c r="N24" s="326"/>
      <c r="O24" s="326"/>
      <c r="P24" s="326"/>
      <c r="Q24" s="326"/>
      <c r="R24" s="305"/>
      <c r="S24" s="305"/>
    </row>
    <row r="25" spans="1:19" ht="16.5" thickBot="1">
      <c r="A25" s="31"/>
      <c r="B25" s="184" t="s">
        <v>21</v>
      </c>
      <c r="C25" s="1"/>
      <c r="D25" s="311">
        <v>246</v>
      </c>
      <c r="E25" s="426">
        <f t="shared" si="3"/>
        <v>246</v>
      </c>
      <c r="F25" s="425"/>
      <c r="G25" s="298"/>
      <c r="H25" s="534"/>
      <c r="I25" s="298"/>
      <c r="J25" s="298"/>
      <c r="K25" s="534"/>
      <c r="L25" s="298"/>
      <c r="M25" s="298"/>
      <c r="N25" s="326"/>
      <c r="O25" s="326"/>
      <c r="P25" s="326"/>
      <c r="Q25" s="326"/>
      <c r="R25" s="305"/>
      <c r="S25" s="305"/>
    </row>
    <row r="26" spans="1:19" ht="16.5" thickBot="1">
      <c r="A26" s="33"/>
      <c r="B26" s="215"/>
      <c r="C26" s="34"/>
      <c r="D26" s="287"/>
      <c r="E26" s="424"/>
      <c r="F26" s="425"/>
      <c r="G26" s="298"/>
      <c r="H26" s="298"/>
      <c r="I26" s="298"/>
      <c r="J26" s="298"/>
      <c r="K26" s="534"/>
      <c r="L26" s="298"/>
      <c r="M26" s="298"/>
      <c r="N26" s="326"/>
      <c r="O26" s="326"/>
      <c r="P26" s="326"/>
      <c r="Q26" s="326"/>
      <c r="R26" s="305"/>
      <c r="S26" s="305"/>
    </row>
    <row r="27" spans="1:19" ht="15.75">
      <c r="A27" s="28"/>
      <c r="B27" s="189" t="s">
        <v>124</v>
      </c>
      <c r="C27" s="29"/>
      <c r="D27" s="310">
        <v>163</v>
      </c>
      <c r="E27" s="424">
        <f t="shared" si="3"/>
        <v>163</v>
      </c>
      <c r="F27" s="425"/>
      <c r="G27" s="298"/>
      <c r="H27" s="534"/>
      <c r="I27" s="298"/>
      <c r="J27" s="298"/>
      <c r="K27" s="298"/>
      <c r="L27" s="298"/>
      <c r="M27" s="298"/>
      <c r="N27" s="326"/>
      <c r="O27" s="326"/>
      <c r="P27" s="326"/>
      <c r="Q27" s="326"/>
      <c r="R27" s="305"/>
      <c r="S27" s="305"/>
    </row>
    <row r="28" spans="1:19" ht="16.5" thickBot="1">
      <c r="A28" s="31"/>
      <c r="B28" s="415" t="s">
        <v>18</v>
      </c>
      <c r="C28" s="1"/>
      <c r="D28" s="311">
        <v>174</v>
      </c>
      <c r="E28" s="427">
        <f t="shared" si="3"/>
        <v>174</v>
      </c>
      <c r="F28" s="425"/>
      <c r="G28" s="298"/>
      <c r="H28" s="534"/>
      <c r="I28" s="298"/>
      <c r="J28" s="298"/>
      <c r="K28" s="298"/>
      <c r="L28" s="298"/>
      <c r="M28" s="298"/>
      <c r="N28" s="326"/>
      <c r="O28" s="326"/>
      <c r="P28" s="326"/>
      <c r="Q28" s="326"/>
      <c r="R28" s="305"/>
      <c r="S28" s="305"/>
    </row>
    <row r="29" spans="1:19" ht="15.75">
      <c r="A29" s="326"/>
      <c r="B29" s="326"/>
      <c r="C29" s="326"/>
      <c r="D29" s="326"/>
      <c r="E29" s="326"/>
      <c r="F29" s="326"/>
      <c r="G29" s="329"/>
      <c r="H29" s="329"/>
      <c r="I29" s="329"/>
      <c r="J29" s="183"/>
      <c r="K29" s="183"/>
      <c r="L29" s="298"/>
      <c r="M29" s="298"/>
      <c r="N29" s="326"/>
      <c r="O29" s="326"/>
      <c r="P29" s="326"/>
      <c r="Q29" s="326"/>
      <c r="R29" s="305"/>
      <c r="S29" s="305"/>
    </row>
    <row r="30" spans="1:19" ht="15.75">
      <c r="A30" s="326"/>
      <c r="B30" s="305"/>
      <c r="C30" s="326"/>
      <c r="D30" s="326"/>
      <c r="E30" s="326"/>
      <c r="F30" s="326"/>
      <c r="G30" s="329"/>
      <c r="H30" s="534"/>
      <c r="I30" s="298"/>
      <c r="J30" s="183"/>
      <c r="K30" s="183"/>
      <c r="L30" s="298"/>
      <c r="M30" s="298"/>
      <c r="N30" s="326"/>
      <c r="O30" s="326"/>
      <c r="P30" s="326"/>
      <c r="Q30" s="326"/>
      <c r="R30" s="305"/>
      <c r="S30" s="305"/>
    </row>
    <row r="31" spans="1:19" ht="15.75">
      <c r="A31" s="305"/>
      <c r="B31" s="305"/>
      <c r="C31" s="305"/>
      <c r="D31" s="305"/>
      <c r="E31" s="305"/>
      <c r="F31" s="305"/>
      <c r="G31" s="298"/>
      <c r="H31" s="534"/>
      <c r="I31" s="298"/>
      <c r="J31" s="329"/>
      <c r="K31" s="534"/>
      <c r="L31" s="298"/>
      <c r="M31" s="298"/>
      <c r="N31" s="305"/>
      <c r="O31" s="305"/>
      <c r="P31" s="305"/>
      <c r="Q31" s="305"/>
      <c r="R31" s="305"/>
      <c r="S31" s="305"/>
    </row>
    <row r="32" spans="2:19" ht="15">
      <c r="B32" s="305"/>
      <c r="C32" s="305"/>
      <c r="D32" s="305"/>
      <c r="E32" s="305"/>
      <c r="F32" s="305"/>
      <c r="G32" s="298"/>
      <c r="H32" s="298"/>
      <c r="I32" s="298"/>
      <c r="J32" s="298"/>
      <c r="K32" s="534"/>
      <c r="L32" s="298"/>
      <c r="M32" s="298"/>
      <c r="N32" s="305"/>
      <c r="O32" s="305"/>
      <c r="P32" s="305"/>
      <c r="Q32" s="305"/>
      <c r="R32" s="305"/>
      <c r="S32" s="305"/>
    </row>
    <row r="33" spans="2:19" ht="15">
      <c r="B33" s="305"/>
      <c r="C33" s="305"/>
      <c r="D33" s="305"/>
      <c r="E33" s="305"/>
      <c r="F33" s="305"/>
      <c r="G33" s="298"/>
      <c r="H33" s="534"/>
      <c r="I33" s="298"/>
      <c r="J33" s="298"/>
      <c r="K33" s="298"/>
      <c r="L33" s="298"/>
      <c r="M33" s="298"/>
      <c r="N33" s="305"/>
      <c r="O33" s="305"/>
      <c r="P33" s="305"/>
      <c r="Q33" s="305"/>
      <c r="R33" s="305"/>
      <c r="S33" s="305"/>
    </row>
    <row r="34" spans="6:19" ht="15">
      <c r="F34" s="305"/>
      <c r="G34" s="298"/>
      <c r="H34" s="534"/>
      <c r="I34" s="298"/>
      <c r="J34" s="298"/>
      <c r="K34" s="298"/>
      <c r="L34" s="298"/>
      <c r="M34" s="298"/>
      <c r="N34" s="305"/>
      <c r="O34" s="305"/>
      <c r="P34" s="305"/>
      <c r="Q34" s="305"/>
      <c r="R34" s="305"/>
      <c r="S34" s="305"/>
    </row>
    <row r="35" spans="6:19" ht="15">
      <c r="F35" s="305"/>
      <c r="G35" s="298"/>
      <c r="H35" s="298"/>
      <c r="I35" s="298"/>
      <c r="J35" s="298"/>
      <c r="K35" s="298"/>
      <c r="L35" s="298"/>
      <c r="M35" s="298"/>
      <c r="N35" s="305"/>
      <c r="O35" s="305"/>
      <c r="P35" s="305"/>
      <c r="Q35" s="305"/>
      <c r="R35" s="305"/>
      <c r="S35" s="305"/>
    </row>
    <row r="36" spans="6:19" ht="15">
      <c r="F36" s="305"/>
      <c r="G36" s="305"/>
      <c r="H36" s="305"/>
      <c r="I36" s="305"/>
      <c r="J36" s="305"/>
      <c r="K36" s="305"/>
      <c r="L36" s="305"/>
      <c r="M36" s="305"/>
      <c r="N36" s="305"/>
      <c r="O36" s="305"/>
      <c r="P36" s="305"/>
      <c r="Q36" s="305"/>
      <c r="R36" s="305"/>
      <c r="S36" s="305"/>
    </row>
    <row r="37" spans="6:19" ht="15">
      <c r="F37" s="305"/>
      <c r="G37" s="305"/>
      <c r="H37" s="305"/>
      <c r="I37" s="305"/>
      <c r="J37" s="305"/>
      <c r="K37" s="305"/>
      <c r="L37" s="305"/>
      <c r="M37" s="305"/>
      <c r="N37" s="305"/>
      <c r="O37" s="305"/>
      <c r="P37" s="305"/>
      <c r="Q37" s="305"/>
      <c r="R37" s="305"/>
      <c r="S37" s="305"/>
    </row>
    <row r="38" spans="6:19" ht="15">
      <c r="F38" s="305"/>
      <c r="G38" s="305"/>
      <c r="H38" s="305"/>
      <c r="I38" s="305"/>
      <c r="J38" s="305"/>
      <c r="K38" s="305"/>
      <c r="L38" s="305"/>
      <c r="M38" s="305"/>
      <c r="N38" s="305"/>
      <c r="O38" s="305"/>
      <c r="P38" s="305"/>
      <c r="Q38" s="305"/>
      <c r="R38" s="305"/>
      <c r="S38" s="305"/>
    </row>
    <row r="39" spans="6:19" ht="15">
      <c r="F39" s="305"/>
      <c r="G39" s="305"/>
      <c r="H39" s="305"/>
      <c r="I39" s="305"/>
      <c r="J39" s="305"/>
      <c r="K39" s="305"/>
      <c r="L39" s="305"/>
      <c r="M39" s="305"/>
      <c r="N39" s="305"/>
      <c r="O39" s="305"/>
      <c r="P39" s="305"/>
      <c r="Q39" s="305"/>
      <c r="R39" s="305"/>
      <c r="S39" s="305"/>
    </row>
  </sheetData>
  <sheetProtection/>
  <mergeCells count="6">
    <mergeCell ref="H30:H31"/>
    <mergeCell ref="K31:K32"/>
    <mergeCell ref="H33:H34"/>
    <mergeCell ref="H24:H25"/>
    <mergeCell ref="K25:K26"/>
    <mergeCell ref="H27:H2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44"/>
  <sheetViews>
    <sheetView zoomScalePageLayoutView="0" workbookViewId="0" topLeftCell="C25">
      <selection activeCell="A1" sqref="A1:S46"/>
    </sheetView>
  </sheetViews>
  <sheetFormatPr defaultColWidth="9.140625" defaultRowHeight="15"/>
  <cols>
    <col min="2" max="2" width="26.28125" style="0" customWidth="1"/>
    <col min="8" max="8" width="26.00390625" style="0" customWidth="1"/>
    <col min="14" max="14" width="22.8515625" style="0" customWidth="1"/>
  </cols>
  <sheetData>
    <row r="1" spans="1:18" ht="16.5" thickBot="1">
      <c r="A1" s="207" t="s">
        <v>0</v>
      </c>
      <c r="B1" s="207" t="s">
        <v>1</v>
      </c>
      <c r="C1" s="207" t="s">
        <v>2</v>
      </c>
      <c r="D1" s="207" t="s">
        <v>3</v>
      </c>
      <c r="E1" s="207" t="s">
        <v>4</v>
      </c>
      <c r="F1" s="207" t="s">
        <v>5</v>
      </c>
      <c r="G1" s="207" t="s">
        <v>6</v>
      </c>
      <c r="H1" s="207" t="s">
        <v>7</v>
      </c>
      <c r="I1" s="207" t="s">
        <v>8</v>
      </c>
      <c r="J1" s="208" t="s">
        <v>9</v>
      </c>
      <c r="K1" s="209" t="s">
        <v>10</v>
      </c>
      <c r="L1" s="326"/>
      <c r="M1" s="61"/>
      <c r="N1" s="417" t="s">
        <v>41</v>
      </c>
      <c r="O1" s="421"/>
      <c r="P1" s="119"/>
      <c r="Q1" s="422"/>
      <c r="R1" s="305"/>
    </row>
    <row r="2" spans="1:18" ht="16.5" thickBot="1">
      <c r="A2" s="408">
        <v>1</v>
      </c>
      <c r="B2" s="189" t="s">
        <v>13</v>
      </c>
      <c r="C2" s="172"/>
      <c r="D2" s="172">
        <v>160</v>
      </c>
      <c r="E2" s="172">
        <v>253</v>
      </c>
      <c r="F2" s="172">
        <v>189</v>
      </c>
      <c r="G2" s="172">
        <v>180</v>
      </c>
      <c r="H2" s="186">
        <v>256</v>
      </c>
      <c r="I2" s="172">
        <v>246</v>
      </c>
      <c r="J2" s="206">
        <f aca="true" t="shared" si="0" ref="J2:J29">I2+H2+G2+F2+E2+D2+C2</f>
        <v>1284</v>
      </c>
      <c r="K2" s="210">
        <f aca="true" t="shared" si="1" ref="K2:K29">J2/6</f>
        <v>214</v>
      </c>
      <c r="L2" s="419"/>
      <c r="M2" s="293" t="s">
        <v>0</v>
      </c>
      <c r="N2" s="295" t="s">
        <v>43</v>
      </c>
      <c r="O2" s="295" t="s">
        <v>44</v>
      </c>
      <c r="P2" s="295" t="s">
        <v>45</v>
      </c>
      <c r="Q2" s="292" t="s">
        <v>9</v>
      </c>
      <c r="R2" s="305"/>
    </row>
    <row r="3" spans="1:18" ht="15.75">
      <c r="A3" s="408">
        <v>2</v>
      </c>
      <c r="B3" s="189" t="s">
        <v>127</v>
      </c>
      <c r="C3" s="172">
        <v>48</v>
      </c>
      <c r="D3" s="172">
        <v>184</v>
      </c>
      <c r="E3" s="172">
        <v>169</v>
      </c>
      <c r="F3" s="172">
        <v>224</v>
      </c>
      <c r="G3" s="172">
        <v>198</v>
      </c>
      <c r="H3" s="172">
        <v>202</v>
      </c>
      <c r="I3" s="172">
        <v>194</v>
      </c>
      <c r="J3" s="206">
        <f t="shared" si="0"/>
        <v>1219</v>
      </c>
      <c r="K3" s="210">
        <f t="shared" si="1"/>
        <v>203.16666666666666</v>
      </c>
      <c r="L3" s="326"/>
      <c r="M3" s="408">
        <v>1</v>
      </c>
      <c r="N3" s="189" t="s">
        <v>12</v>
      </c>
      <c r="O3" s="391"/>
      <c r="P3" s="267">
        <v>225</v>
      </c>
      <c r="Q3" s="288">
        <f aca="true" t="shared" si="2" ref="Q3:Q18">P3+O3</f>
        <v>225</v>
      </c>
      <c r="R3" s="305"/>
    </row>
    <row r="4" spans="1:18" ht="15.75">
      <c r="A4" s="302">
        <v>3</v>
      </c>
      <c r="B4" s="189" t="s">
        <v>26</v>
      </c>
      <c r="C4" s="172"/>
      <c r="D4" s="172">
        <v>172</v>
      </c>
      <c r="E4" s="172">
        <v>199</v>
      </c>
      <c r="F4" s="172">
        <v>205</v>
      </c>
      <c r="G4" s="172">
        <v>184</v>
      </c>
      <c r="H4" s="172">
        <v>202</v>
      </c>
      <c r="I4" s="172">
        <v>232</v>
      </c>
      <c r="J4" s="206">
        <f t="shared" si="0"/>
        <v>1194</v>
      </c>
      <c r="K4" s="210">
        <f t="shared" si="1"/>
        <v>199</v>
      </c>
      <c r="L4" s="329"/>
      <c r="M4" s="302">
        <v>2</v>
      </c>
      <c r="N4" s="184" t="s">
        <v>94</v>
      </c>
      <c r="O4" s="332">
        <v>8</v>
      </c>
      <c r="P4" s="3">
        <v>211</v>
      </c>
      <c r="Q4" s="288">
        <f t="shared" si="2"/>
        <v>219</v>
      </c>
      <c r="R4" s="305"/>
    </row>
    <row r="5" spans="1:18" ht="15.75">
      <c r="A5" s="408">
        <v>4</v>
      </c>
      <c r="B5" s="184" t="s">
        <v>126</v>
      </c>
      <c r="C5" s="172"/>
      <c r="D5" s="172">
        <v>219</v>
      </c>
      <c r="E5" s="172">
        <v>186</v>
      </c>
      <c r="F5" s="172">
        <v>157</v>
      </c>
      <c r="G5" s="172">
        <v>211</v>
      </c>
      <c r="H5" s="172">
        <v>195</v>
      </c>
      <c r="I5" s="172">
        <v>206</v>
      </c>
      <c r="J5" s="206">
        <f t="shared" si="0"/>
        <v>1174</v>
      </c>
      <c r="K5" s="210">
        <f t="shared" si="1"/>
        <v>195.66666666666666</v>
      </c>
      <c r="L5" s="329"/>
      <c r="M5" s="408">
        <v>3</v>
      </c>
      <c r="N5" s="189" t="s">
        <v>36</v>
      </c>
      <c r="O5" s="332"/>
      <c r="P5" s="332">
        <v>214</v>
      </c>
      <c r="Q5" s="346">
        <f t="shared" si="2"/>
        <v>214</v>
      </c>
      <c r="R5" s="305"/>
    </row>
    <row r="6" spans="1:18" ht="15.75">
      <c r="A6" s="408">
        <v>5</v>
      </c>
      <c r="B6" s="189" t="s">
        <v>32</v>
      </c>
      <c r="C6" s="172"/>
      <c r="D6" s="172">
        <v>215</v>
      </c>
      <c r="E6" s="172">
        <v>179</v>
      </c>
      <c r="F6" s="172">
        <v>158</v>
      </c>
      <c r="G6" s="172">
        <v>180</v>
      </c>
      <c r="H6" s="172">
        <v>171</v>
      </c>
      <c r="I6" s="172">
        <v>256</v>
      </c>
      <c r="J6" s="206">
        <f t="shared" si="0"/>
        <v>1159</v>
      </c>
      <c r="K6" s="210">
        <f t="shared" si="1"/>
        <v>193.16666666666666</v>
      </c>
      <c r="L6" s="329"/>
      <c r="M6" s="302">
        <v>4</v>
      </c>
      <c r="N6" s="189" t="s">
        <v>18</v>
      </c>
      <c r="O6" s="332"/>
      <c r="P6" s="332">
        <v>203</v>
      </c>
      <c r="Q6" s="346">
        <f t="shared" si="2"/>
        <v>203</v>
      </c>
      <c r="R6" s="305"/>
    </row>
    <row r="7" spans="1:18" ht="15.75">
      <c r="A7" s="302">
        <v>6</v>
      </c>
      <c r="B7" s="189" t="s">
        <v>40</v>
      </c>
      <c r="C7" s="172">
        <v>48</v>
      </c>
      <c r="D7" s="172">
        <v>158</v>
      </c>
      <c r="E7" s="172">
        <v>204</v>
      </c>
      <c r="F7" s="172">
        <v>187</v>
      </c>
      <c r="G7" s="172">
        <v>179</v>
      </c>
      <c r="H7" s="172">
        <v>224</v>
      </c>
      <c r="I7" s="172">
        <v>150</v>
      </c>
      <c r="J7" s="206">
        <f t="shared" si="0"/>
        <v>1150</v>
      </c>
      <c r="K7" s="210">
        <f t="shared" si="1"/>
        <v>191.66666666666666</v>
      </c>
      <c r="L7" s="329"/>
      <c r="M7" s="408">
        <v>5</v>
      </c>
      <c r="N7" s="189" t="s">
        <v>24</v>
      </c>
      <c r="O7" s="2"/>
      <c r="P7" s="3">
        <v>197</v>
      </c>
      <c r="Q7" s="346">
        <f t="shared" si="2"/>
        <v>197</v>
      </c>
      <c r="R7" s="305"/>
    </row>
    <row r="8" spans="1:18" ht="15.75">
      <c r="A8" s="408">
        <v>7</v>
      </c>
      <c r="B8" s="189" t="s">
        <v>78</v>
      </c>
      <c r="C8" s="172"/>
      <c r="D8" s="172">
        <v>172</v>
      </c>
      <c r="E8" s="172">
        <v>204</v>
      </c>
      <c r="F8" s="172">
        <v>205</v>
      </c>
      <c r="G8" s="172">
        <v>206</v>
      </c>
      <c r="H8" s="172">
        <v>178</v>
      </c>
      <c r="I8" s="172">
        <v>182</v>
      </c>
      <c r="J8" s="206">
        <f t="shared" si="0"/>
        <v>1147</v>
      </c>
      <c r="K8" s="210">
        <f t="shared" si="1"/>
        <v>191.16666666666666</v>
      </c>
      <c r="L8" s="329"/>
      <c r="M8" s="302">
        <v>6</v>
      </c>
      <c r="N8" s="205" t="s">
        <v>37</v>
      </c>
      <c r="O8" s="332"/>
      <c r="P8" s="3">
        <v>182</v>
      </c>
      <c r="Q8" s="346">
        <f t="shared" si="2"/>
        <v>182</v>
      </c>
      <c r="R8" s="305"/>
    </row>
    <row r="9" spans="1:18" ht="15.75">
      <c r="A9" s="408">
        <v>8</v>
      </c>
      <c r="B9" s="189" t="s">
        <v>12</v>
      </c>
      <c r="C9" s="172"/>
      <c r="D9" s="172">
        <v>147</v>
      </c>
      <c r="E9" s="172">
        <v>190</v>
      </c>
      <c r="F9" s="172">
        <v>177</v>
      </c>
      <c r="G9" s="172">
        <v>214</v>
      </c>
      <c r="H9" s="172">
        <v>204</v>
      </c>
      <c r="I9" s="172">
        <v>200</v>
      </c>
      <c r="J9" s="206">
        <f t="shared" si="0"/>
        <v>1132</v>
      </c>
      <c r="K9" s="210">
        <f t="shared" si="1"/>
        <v>188.66666666666666</v>
      </c>
      <c r="L9" s="329"/>
      <c r="M9" s="408">
        <v>7</v>
      </c>
      <c r="N9" s="189" t="s">
        <v>128</v>
      </c>
      <c r="O9" s="332"/>
      <c r="P9" s="332">
        <v>176</v>
      </c>
      <c r="Q9" s="346">
        <f t="shared" si="2"/>
        <v>176</v>
      </c>
      <c r="R9" s="305"/>
    </row>
    <row r="10" spans="1:18" ht="15.75">
      <c r="A10" s="302">
        <v>9</v>
      </c>
      <c r="B10" s="189" t="s">
        <v>24</v>
      </c>
      <c r="C10" s="172"/>
      <c r="D10" s="172">
        <v>243</v>
      </c>
      <c r="E10" s="172">
        <v>147</v>
      </c>
      <c r="F10" s="172">
        <v>204</v>
      </c>
      <c r="G10" s="172">
        <v>146</v>
      </c>
      <c r="H10" s="172">
        <v>230</v>
      </c>
      <c r="I10" s="172">
        <v>153</v>
      </c>
      <c r="J10" s="172">
        <f t="shared" si="0"/>
        <v>1123</v>
      </c>
      <c r="K10" s="211">
        <f t="shared" si="1"/>
        <v>187.16666666666666</v>
      </c>
      <c r="L10" s="329"/>
      <c r="M10" s="302">
        <v>8</v>
      </c>
      <c r="N10" s="205" t="s">
        <v>21</v>
      </c>
      <c r="O10" s="267"/>
      <c r="P10" s="267">
        <v>171</v>
      </c>
      <c r="Q10" s="288">
        <f t="shared" si="2"/>
        <v>171</v>
      </c>
      <c r="R10" s="305"/>
    </row>
    <row r="11" spans="1:18" ht="15.75">
      <c r="A11" s="408">
        <v>10</v>
      </c>
      <c r="B11" s="189" t="s">
        <v>14</v>
      </c>
      <c r="C11" s="172">
        <v>48</v>
      </c>
      <c r="D11" s="172">
        <v>172</v>
      </c>
      <c r="E11" s="172">
        <v>146</v>
      </c>
      <c r="F11" s="172">
        <v>187</v>
      </c>
      <c r="G11" s="172">
        <v>169</v>
      </c>
      <c r="H11" s="172">
        <v>187</v>
      </c>
      <c r="I11" s="172">
        <v>210</v>
      </c>
      <c r="J11" s="172">
        <f t="shared" si="0"/>
        <v>1119</v>
      </c>
      <c r="K11" s="211">
        <f t="shared" si="1"/>
        <v>186.5</v>
      </c>
      <c r="L11" s="329"/>
      <c r="M11" s="408">
        <v>9</v>
      </c>
      <c r="N11" s="184" t="s">
        <v>34</v>
      </c>
      <c r="O11" s="299"/>
      <c r="P11" s="332">
        <v>164</v>
      </c>
      <c r="Q11" s="346">
        <f t="shared" si="2"/>
        <v>164</v>
      </c>
      <c r="R11" s="305"/>
    </row>
    <row r="12" spans="1:18" ht="15.75">
      <c r="A12" s="408">
        <v>11</v>
      </c>
      <c r="B12" s="189" t="s">
        <v>20</v>
      </c>
      <c r="C12" s="172"/>
      <c r="D12" s="172">
        <v>155</v>
      </c>
      <c r="E12" s="172">
        <v>188</v>
      </c>
      <c r="F12" s="172">
        <v>160</v>
      </c>
      <c r="G12" s="172">
        <v>177</v>
      </c>
      <c r="H12" s="172">
        <v>211</v>
      </c>
      <c r="I12" s="172">
        <v>213</v>
      </c>
      <c r="J12" s="172">
        <f t="shared" si="0"/>
        <v>1104</v>
      </c>
      <c r="K12" s="211">
        <f t="shared" si="1"/>
        <v>184</v>
      </c>
      <c r="L12" s="329"/>
      <c r="M12" s="302">
        <v>10</v>
      </c>
      <c r="N12" s="213" t="s">
        <v>19</v>
      </c>
      <c r="O12" s="332">
        <v>8</v>
      </c>
      <c r="P12" s="332">
        <v>150</v>
      </c>
      <c r="Q12" s="346">
        <f t="shared" si="2"/>
        <v>158</v>
      </c>
      <c r="R12" s="305"/>
    </row>
    <row r="13" spans="1:18" ht="15.75">
      <c r="A13" s="302">
        <v>12</v>
      </c>
      <c r="B13" s="184" t="s">
        <v>34</v>
      </c>
      <c r="C13" s="172"/>
      <c r="D13" s="172">
        <v>136</v>
      </c>
      <c r="E13" s="172">
        <v>211</v>
      </c>
      <c r="F13" s="172">
        <v>162</v>
      </c>
      <c r="G13" s="172">
        <v>195</v>
      </c>
      <c r="H13" s="172">
        <v>199</v>
      </c>
      <c r="I13" s="172">
        <v>168</v>
      </c>
      <c r="J13" s="172">
        <f t="shared" si="0"/>
        <v>1071</v>
      </c>
      <c r="K13" s="211">
        <f t="shared" si="1"/>
        <v>178.5</v>
      </c>
      <c r="L13" s="305"/>
      <c r="M13" s="408">
        <v>11</v>
      </c>
      <c r="N13" s="205" t="s">
        <v>28</v>
      </c>
      <c r="O13" s="332"/>
      <c r="P13" s="299">
        <v>155</v>
      </c>
      <c r="Q13" s="346">
        <f t="shared" si="2"/>
        <v>155</v>
      </c>
      <c r="R13" s="305"/>
    </row>
    <row r="14" spans="1:18" ht="15.75">
      <c r="A14" s="408">
        <v>13</v>
      </c>
      <c r="B14" s="205" t="s">
        <v>37</v>
      </c>
      <c r="C14" s="206"/>
      <c r="D14" s="206">
        <v>203</v>
      </c>
      <c r="E14" s="206">
        <v>159</v>
      </c>
      <c r="F14" s="206">
        <v>136</v>
      </c>
      <c r="G14" s="206">
        <v>145</v>
      </c>
      <c r="H14" s="206">
        <v>172</v>
      </c>
      <c r="I14" s="206">
        <v>236</v>
      </c>
      <c r="J14" s="206">
        <f t="shared" si="0"/>
        <v>1051</v>
      </c>
      <c r="K14" s="211">
        <f t="shared" si="1"/>
        <v>175.16666666666666</v>
      </c>
      <c r="L14" s="305"/>
      <c r="M14" s="302">
        <v>12</v>
      </c>
      <c r="N14" s="189" t="s">
        <v>112</v>
      </c>
      <c r="O14" s="332"/>
      <c r="P14" s="332">
        <v>148</v>
      </c>
      <c r="Q14" s="346">
        <f t="shared" si="2"/>
        <v>148</v>
      </c>
      <c r="R14" s="305"/>
    </row>
    <row r="15" spans="1:18" ht="15.75">
      <c r="A15" s="408">
        <v>14</v>
      </c>
      <c r="B15" s="189" t="s">
        <v>36</v>
      </c>
      <c r="C15" s="172"/>
      <c r="D15" s="172">
        <v>156</v>
      </c>
      <c r="E15" s="172">
        <v>167</v>
      </c>
      <c r="F15" s="172">
        <v>164</v>
      </c>
      <c r="G15" s="172">
        <v>177</v>
      </c>
      <c r="H15" s="172">
        <v>195</v>
      </c>
      <c r="I15" s="172">
        <v>180</v>
      </c>
      <c r="J15" s="172">
        <f t="shared" si="0"/>
        <v>1039</v>
      </c>
      <c r="K15" s="211">
        <f t="shared" si="1"/>
        <v>173.16666666666666</v>
      </c>
      <c r="L15" s="305"/>
      <c r="M15" s="408">
        <v>13</v>
      </c>
      <c r="N15" s="188" t="s">
        <v>29</v>
      </c>
      <c r="O15" s="2">
        <v>8</v>
      </c>
      <c r="P15" s="332">
        <v>139</v>
      </c>
      <c r="Q15" s="346">
        <f t="shared" si="2"/>
        <v>147</v>
      </c>
      <c r="R15" s="305"/>
    </row>
    <row r="16" spans="1:18" ht="15.75">
      <c r="A16" s="302">
        <v>15</v>
      </c>
      <c r="B16" s="184" t="s">
        <v>91</v>
      </c>
      <c r="C16" s="172"/>
      <c r="D16" s="172">
        <v>164</v>
      </c>
      <c r="E16" s="172">
        <v>191</v>
      </c>
      <c r="F16" s="172">
        <v>181</v>
      </c>
      <c r="G16" s="172">
        <v>134</v>
      </c>
      <c r="H16" s="172">
        <v>146</v>
      </c>
      <c r="I16" s="172">
        <v>211</v>
      </c>
      <c r="J16" s="172">
        <f t="shared" si="0"/>
        <v>1027</v>
      </c>
      <c r="K16" s="211">
        <f t="shared" si="1"/>
        <v>171.16666666666666</v>
      </c>
      <c r="L16" s="305"/>
      <c r="M16" s="302">
        <v>14</v>
      </c>
      <c r="N16" s="189" t="s">
        <v>20</v>
      </c>
      <c r="O16" s="332"/>
      <c r="P16" s="2">
        <v>140</v>
      </c>
      <c r="Q16" s="346">
        <f t="shared" si="2"/>
        <v>140</v>
      </c>
      <c r="R16" s="305"/>
    </row>
    <row r="17" spans="1:18" ht="15.75">
      <c r="A17" s="408">
        <v>16</v>
      </c>
      <c r="B17" s="213" t="s">
        <v>94</v>
      </c>
      <c r="C17" s="206">
        <v>48</v>
      </c>
      <c r="D17" s="206">
        <v>154</v>
      </c>
      <c r="E17" s="206">
        <v>192</v>
      </c>
      <c r="F17" s="206">
        <v>152</v>
      </c>
      <c r="G17" s="206">
        <v>171</v>
      </c>
      <c r="H17" s="206">
        <v>127</v>
      </c>
      <c r="I17" s="206">
        <v>180</v>
      </c>
      <c r="J17" s="206">
        <f t="shared" si="0"/>
        <v>1024</v>
      </c>
      <c r="K17" s="210">
        <f t="shared" si="1"/>
        <v>170.66666666666666</v>
      </c>
      <c r="L17" s="305"/>
      <c r="M17" s="408">
        <v>15</v>
      </c>
      <c r="N17" s="189" t="s">
        <v>104</v>
      </c>
      <c r="O17" s="332"/>
      <c r="P17" s="267">
        <v>123</v>
      </c>
      <c r="Q17" s="346">
        <f t="shared" si="2"/>
        <v>123</v>
      </c>
      <c r="R17" s="305"/>
    </row>
    <row r="18" spans="1:18" ht="16.5" thickBot="1">
      <c r="A18" s="408">
        <v>17</v>
      </c>
      <c r="B18" s="189" t="s">
        <v>28</v>
      </c>
      <c r="C18" s="172"/>
      <c r="D18" s="172">
        <v>177</v>
      </c>
      <c r="E18" s="172">
        <v>181</v>
      </c>
      <c r="F18" s="172">
        <v>158</v>
      </c>
      <c r="G18" s="172">
        <v>143</v>
      </c>
      <c r="H18" s="172">
        <v>160</v>
      </c>
      <c r="I18" s="172">
        <v>204</v>
      </c>
      <c r="J18" s="172">
        <f t="shared" si="0"/>
        <v>1023</v>
      </c>
      <c r="K18" s="211">
        <f t="shared" si="1"/>
        <v>170.5</v>
      </c>
      <c r="L18" s="305"/>
      <c r="M18" s="403">
        <v>16</v>
      </c>
      <c r="N18" s="409" t="s">
        <v>14</v>
      </c>
      <c r="O18" s="334">
        <v>8</v>
      </c>
      <c r="P18" s="109"/>
      <c r="Q18" s="289">
        <f t="shared" si="2"/>
        <v>8</v>
      </c>
      <c r="R18" s="305"/>
    </row>
    <row r="19" spans="1:18" ht="15.75">
      <c r="A19" s="302">
        <v>18</v>
      </c>
      <c r="B19" s="405" t="s">
        <v>29</v>
      </c>
      <c r="C19" s="206">
        <v>48</v>
      </c>
      <c r="D19" s="206">
        <v>189</v>
      </c>
      <c r="E19" s="206">
        <v>195</v>
      </c>
      <c r="F19" s="206">
        <v>148</v>
      </c>
      <c r="G19" s="206">
        <v>144</v>
      </c>
      <c r="H19" s="206">
        <v>137</v>
      </c>
      <c r="I19" s="206">
        <v>151</v>
      </c>
      <c r="J19" s="206">
        <f t="shared" si="0"/>
        <v>1012</v>
      </c>
      <c r="K19" s="210">
        <f t="shared" si="1"/>
        <v>168.66666666666666</v>
      </c>
      <c r="L19" s="305"/>
      <c r="M19" s="305"/>
      <c r="N19" s="305"/>
      <c r="O19" s="305"/>
      <c r="P19" s="305"/>
      <c r="Q19" s="305"/>
      <c r="R19" s="305"/>
    </row>
    <row r="20" spans="1:18" ht="15.75">
      <c r="A20" s="408">
        <v>19</v>
      </c>
      <c r="B20" s="189" t="s">
        <v>119</v>
      </c>
      <c r="C20" s="172">
        <v>48</v>
      </c>
      <c r="D20" s="172">
        <v>189</v>
      </c>
      <c r="E20" s="172">
        <v>153</v>
      </c>
      <c r="F20" s="172">
        <v>105</v>
      </c>
      <c r="G20" s="172">
        <v>129</v>
      </c>
      <c r="H20" s="172">
        <v>198</v>
      </c>
      <c r="I20" s="172">
        <v>174</v>
      </c>
      <c r="J20" s="172">
        <f t="shared" si="0"/>
        <v>996</v>
      </c>
      <c r="K20" s="211">
        <f t="shared" si="1"/>
        <v>166</v>
      </c>
      <c r="L20" s="305"/>
      <c r="M20" s="305"/>
      <c r="N20" s="305"/>
      <c r="O20" s="305"/>
      <c r="P20" s="305"/>
      <c r="Q20" s="305"/>
      <c r="R20" s="305"/>
    </row>
    <row r="21" spans="1:18" ht="15.75">
      <c r="A21" s="408">
        <v>20</v>
      </c>
      <c r="B21" s="205" t="s">
        <v>104</v>
      </c>
      <c r="C21" s="206"/>
      <c r="D21" s="206">
        <v>168</v>
      </c>
      <c r="E21" s="206">
        <v>174</v>
      </c>
      <c r="F21" s="206">
        <v>130</v>
      </c>
      <c r="G21" s="206">
        <v>202</v>
      </c>
      <c r="H21" s="206">
        <v>116</v>
      </c>
      <c r="I21" s="206">
        <v>175</v>
      </c>
      <c r="J21" s="206">
        <f t="shared" si="0"/>
        <v>965</v>
      </c>
      <c r="K21" s="210">
        <f t="shared" si="1"/>
        <v>160.83333333333334</v>
      </c>
      <c r="L21" s="305"/>
      <c r="M21" s="305"/>
      <c r="N21" s="305"/>
      <c r="O21" s="305"/>
      <c r="P21" s="305"/>
      <c r="Q21" s="305"/>
      <c r="R21" s="305"/>
    </row>
    <row r="22" spans="1:18" ht="15.75">
      <c r="A22" s="302">
        <v>21</v>
      </c>
      <c r="B22" s="189" t="s">
        <v>18</v>
      </c>
      <c r="C22" s="172"/>
      <c r="D22" s="172">
        <v>141</v>
      </c>
      <c r="E22" s="172">
        <v>192</v>
      </c>
      <c r="F22" s="172">
        <v>165</v>
      </c>
      <c r="G22" s="172">
        <v>147</v>
      </c>
      <c r="H22" s="172">
        <v>170</v>
      </c>
      <c r="I22" s="172">
        <v>146</v>
      </c>
      <c r="J22" s="172">
        <f t="shared" si="0"/>
        <v>961</v>
      </c>
      <c r="K22" s="211">
        <f t="shared" si="1"/>
        <v>160.16666666666666</v>
      </c>
      <c r="L22" s="305"/>
      <c r="M22" s="325" t="s">
        <v>130</v>
      </c>
      <c r="N22" s="305"/>
      <c r="O22" s="305"/>
      <c r="P22" s="305"/>
      <c r="Q22" s="305"/>
      <c r="R22" s="305"/>
    </row>
    <row r="23" spans="1:18" ht="15.75">
      <c r="A23" s="408">
        <v>22</v>
      </c>
      <c r="B23" s="184" t="s">
        <v>19</v>
      </c>
      <c r="C23" s="172">
        <v>48</v>
      </c>
      <c r="D23" s="172">
        <v>156</v>
      </c>
      <c r="E23" s="172">
        <v>161</v>
      </c>
      <c r="F23" s="172">
        <v>132</v>
      </c>
      <c r="G23" s="172">
        <v>105</v>
      </c>
      <c r="H23" s="172">
        <v>200</v>
      </c>
      <c r="I23" s="172">
        <v>156</v>
      </c>
      <c r="J23" s="172">
        <f t="shared" si="0"/>
        <v>958</v>
      </c>
      <c r="K23" s="211">
        <f t="shared" si="1"/>
        <v>159.66666666666666</v>
      </c>
      <c r="L23" s="305"/>
      <c r="M23" s="305"/>
      <c r="N23" s="305"/>
      <c r="O23" s="305"/>
      <c r="P23" s="305"/>
      <c r="Q23" s="305"/>
      <c r="R23" s="305"/>
    </row>
    <row r="24" spans="1:18" ht="15.75">
      <c r="A24" s="408">
        <v>23</v>
      </c>
      <c r="B24" s="189" t="s">
        <v>21</v>
      </c>
      <c r="C24" s="172"/>
      <c r="D24" s="172">
        <v>156</v>
      </c>
      <c r="E24" s="172">
        <v>155</v>
      </c>
      <c r="F24" s="360">
        <v>160</v>
      </c>
      <c r="G24" s="172">
        <v>153</v>
      </c>
      <c r="H24" s="172">
        <v>148</v>
      </c>
      <c r="I24" s="172">
        <v>180</v>
      </c>
      <c r="J24" s="172">
        <f t="shared" si="0"/>
        <v>952</v>
      </c>
      <c r="K24" s="211">
        <f t="shared" si="1"/>
        <v>158.66666666666666</v>
      </c>
      <c r="L24" s="305"/>
      <c r="M24" s="305"/>
      <c r="N24" s="305"/>
      <c r="O24" s="305"/>
      <c r="P24" s="305"/>
      <c r="Q24" s="305"/>
      <c r="R24" s="305"/>
    </row>
    <row r="25" spans="1:18" ht="15.75">
      <c r="A25" s="302">
        <v>24</v>
      </c>
      <c r="B25" s="189" t="s">
        <v>128</v>
      </c>
      <c r="C25" s="172"/>
      <c r="D25" s="172">
        <v>158</v>
      </c>
      <c r="E25" s="172">
        <v>221</v>
      </c>
      <c r="F25" s="172">
        <v>148</v>
      </c>
      <c r="G25" s="172">
        <v>135</v>
      </c>
      <c r="H25" s="172">
        <v>154</v>
      </c>
      <c r="I25" s="172">
        <v>122</v>
      </c>
      <c r="J25" s="172">
        <f t="shared" si="0"/>
        <v>938</v>
      </c>
      <c r="K25" s="211">
        <f t="shared" si="1"/>
        <v>156.33333333333334</v>
      </c>
      <c r="L25" s="305"/>
      <c r="M25" s="305"/>
      <c r="N25" s="305"/>
      <c r="O25" s="305"/>
      <c r="P25" s="305"/>
      <c r="Q25" s="305"/>
      <c r="R25" s="305"/>
    </row>
    <row r="26" spans="1:18" ht="15.75">
      <c r="A26" s="408">
        <v>25</v>
      </c>
      <c r="B26" s="189" t="s">
        <v>98</v>
      </c>
      <c r="C26" s="172"/>
      <c r="D26" s="172">
        <v>127</v>
      </c>
      <c r="E26" s="172">
        <v>129</v>
      </c>
      <c r="F26" s="172">
        <v>157</v>
      </c>
      <c r="G26" s="172">
        <v>175</v>
      </c>
      <c r="H26" s="172">
        <v>132</v>
      </c>
      <c r="I26" s="172">
        <v>212</v>
      </c>
      <c r="J26" s="172">
        <f t="shared" si="0"/>
        <v>932</v>
      </c>
      <c r="K26" s="211">
        <f t="shared" si="1"/>
        <v>155.33333333333334</v>
      </c>
      <c r="L26" s="305"/>
      <c r="M26" s="305"/>
      <c r="N26" s="305"/>
      <c r="O26" s="305"/>
      <c r="P26" s="305"/>
      <c r="Q26" s="305"/>
      <c r="R26" s="305"/>
    </row>
    <row r="27" spans="1:18" ht="15.75">
      <c r="A27" s="408">
        <v>26</v>
      </c>
      <c r="B27" s="189" t="s">
        <v>129</v>
      </c>
      <c r="C27" s="172"/>
      <c r="D27" s="172">
        <v>157</v>
      </c>
      <c r="E27" s="172">
        <v>173</v>
      </c>
      <c r="F27" s="172">
        <v>126</v>
      </c>
      <c r="G27" s="172">
        <v>152</v>
      </c>
      <c r="H27" s="172">
        <v>130</v>
      </c>
      <c r="I27" s="172">
        <v>175</v>
      </c>
      <c r="J27" s="172">
        <f t="shared" si="0"/>
        <v>913</v>
      </c>
      <c r="K27" s="211">
        <f t="shared" si="1"/>
        <v>152.16666666666666</v>
      </c>
      <c r="O27" s="305"/>
      <c r="P27" s="305"/>
      <c r="Q27" s="305"/>
      <c r="R27" s="305"/>
    </row>
    <row r="28" spans="1:18" ht="15.75">
      <c r="A28" s="302">
        <v>27</v>
      </c>
      <c r="B28" s="213" t="s">
        <v>35</v>
      </c>
      <c r="C28" s="206"/>
      <c r="D28" s="206">
        <v>159</v>
      </c>
      <c r="E28" s="206">
        <v>165</v>
      </c>
      <c r="F28" s="206">
        <v>150</v>
      </c>
      <c r="G28" s="206">
        <v>154</v>
      </c>
      <c r="H28" s="206">
        <v>116</v>
      </c>
      <c r="I28" s="206">
        <v>131</v>
      </c>
      <c r="J28" s="206">
        <f t="shared" si="0"/>
        <v>875</v>
      </c>
      <c r="K28" s="210">
        <f t="shared" si="1"/>
        <v>145.83333333333334</v>
      </c>
      <c r="O28" s="305"/>
      <c r="P28" s="305"/>
      <c r="Q28" s="305"/>
      <c r="R28" s="305"/>
    </row>
    <row r="29" spans="1:18" ht="16.5" thickBot="1">
      <c r="A29" s="403">
        <v>28</v>
      </c>
      <c r="B29" s="409" t="s">
        <v>112</v>
      </c>
      <c r="C29" s="407"/>
      <c r="D29" s="407">
        <v>178</v>
      </c>
      <c r="E29" s="407">
        <v>131</v>
      </c>
      <c r="F29" s="407">
        <v>115</v>
      </c>
      <c r="G29" s="407">
        <v>121</v>
      </c>
      <c r="H29" s="407">
        <v>162</v>
      </c>
      <c r="I29" s="407">
        <v>159</v>
      </c>
      <c r="J29" s="407">
        <f t="shared" si="0"/>
        <v>866</v>
      </c>
      <c r="K29" s="410">
        <f t="shared" si="1"/>
        <v>144.33333333333334</v>
      </c>
      <c r="O29" s="305"/>
      <c r="P29" s="305"/>
      <c r="Q29" s="305"/>
      <c r="R29" s="305"/>
    </row>
    <row r="30" spans="1:18" ht="15.75" thickBot="1">
      <c r="A30" s="101"/>
      <c r="B30" s="101"/>
      <c r="C30" s="101"/>
      <c r="D30" s="101"/>
      <c r="E30" s="101"/>
      <c r="O30" s="305"/>
      <c r="P30" s="305"/>
      <c r="Q30" s="305"/>
      <c r="R30" s="305"/>
    </row>
    <row r="31" spans="1:18" ht="16.5" thickBot="1">
      <c r="A31" s="339"/>
      <c r="B31" s="368" t="s">
        <v>65</v>
      </c>
      <c r="C31" s="340" t="s">
        <v>2</v>
      </c>
      <c r="D31" s="341" t="s">
        <v>45</v>
      </c>
      <c r="E31" s="100" t="s">
        <v>9</v>
      </c>
      <c r="F31" s="326"/>
      <c r="G31" s="343"/>
      <c r="H31" s="369" t="s">
        <v>66</v>
      </c>
      <c r="I31" s="344"/>
      <c r="J31" s="174"/>
      <c r="K31" s="175"/>
      <c r="L31" s="329"/>
      <c r="M31" s="326"/>
      <c r="N31" s="305"/>
      <c r="O31" s="305"/>
      <c r="P31" s="305"/>
      <c r="Q31" s="305"/>
      <c r="R31" s="305"/>
    </row>
    <row r="32" spans="1:18" ht="15.75">
      <c r="A32" s="28"/>
      <c r="B32" s="189" t="s">
        <v>26</v>
      </c>
      <c r="C32" s="29"/>
      <c r="D32" s="310">
        <v>222</v>
      </c>
      <c r="E32" s="316">
        <f>D32+C32</f>
        <v>222</v>
      </c>
      <c r="F32" s="326"/>
      <c r="G32" s="372" t="s">
        <v>0</v>
      </c>
      <c r="H32" s="373" t="s">
        <v>43</v>
      </c>
      <c r="I32" s="374" t="s">
        <v>44</v>
      </c>
      <c r="J32" s="176" t="s">
        <v>45</v>
      </c>
      <c r="K32" s="177" t="s">
        <v>9</v>
      </c>
      <c r="L32" s="326"/>
      <c r="M32" s="326"/>
      <c r="N32" s="305"/>
      <c r="O32" s="305"/>
      <c r="P32" s="305"/>
      <c r="Q32" s="305"/>
      <c r="R32" s="305"/>
    </row>
    <row r="33" spans="1:18" ht="16.5" thickBot="1">
      <c r="A33" s="31"/>
      <c r="B33" s="189" t="s">
        <v>36</v>
      </c>
      <c r="C33" s="1"/>
      <c r="D33" s="311">
        <v>157</v>
      </c>
      <c r="E33" s="288">
        <f aca="true" t="shared" si="3" ref="E33:E42">D33+C33</f>
        <v>157</v>
      </c>
      <c r="F33" s="326"/>
      <c r="G33" s="39">
        <v>1</v>
      </c>
      <c r="H33" s="184" t="s">
        <v>126</v>
      </c>
      <c r="I33" s="321"/>
      <c r="J33" s="178">
        <v>210</v>
      </c>
      <c r="K33" s="179">
        <f>J33+I33</f>
        <v>210</v>
      </c>
      <c r="L33" s="326"/>
      <c r="M33" s="305"/>
      <c r="N33" s="305"/>
      <c r="O33" s="305"/>
      <c r="P33" s="305"/>
      <c r="Q33" s="305"/>
      <c r="R33" s="305"/>
    </row>
    <row r="34" spans="1:18" ht="16.5" thickBot="1">
      <c r="A34" s="33"/>
      <c r="B34" s="214"/>
      <c r="C34" s="34"/>
      <c r="D34" s="287"/>
      <c r="E34" s="316"/>
      <c r="F34" s="326"/>
      <c r="G34" s="39">
        <v>2</v>
      </c>
      <c r="H34" s="189" t="s">
        <v>26</v>
      </c>
      <c r="I34" s="321"/>
      <c r="J34" s="178">
        <v>203</v>
      </c>
      <c r="K34" s="179">
        <f>J34+I34</f>
        <v>203</v>
      </c>
      <c r="L34" s="326"/>
      <c r="M34" s="305"/>
      <c r="N34" s="305"/>
      <c r="O34" s="305"/>
      <c r="P34" s="305"/>
      <c r="Q34" s="305"/>
      <c r="R34" s="305"/>
    </row>
    <row r="35" spans="1:18" ht="15.75">
      <c r="A35" s="28"/>
      <c r="B35" s="184" t="s">
        <v>126</v>
      </c>
      <c r="C35" s="29"/>
      <c r="D35" s="310">
        <v>182</v>
      </c>
      <c r="E35" s="316">
        <f t="shared" si="3"/>
        <v>182</v>
      </c>
      <c r="F35" s="326"/>
      <c r="G35" s="39">
        <v>3</v>
      </c>
      <c r="H35" s="189" t="s">
        <v>32</v>
      </c>
      <c r="I35" s="321"/>
      <c r="J35" s="178">
        <v>194</v>
      </c>
      <c r="K35" s="179">
        <f>J35+I35</f>
        <v>194</v>
      </c>
      <c r="L35" s="326"/>
      <c r="M35" s="305"/>
      <c r="N35" s="305"/>
      <c r="O35" s="305"/>
      <c r="P35" s="305"/>
      <c r="Q35" s="305"/>
      <c r="R35" s="305"/>
    </row>
    <row r="36" spans="1:18" ht="16.5" thickBot="1">
      <c r="A36" s="31"/>
      <c r="B36" s="184" t="s">
        <v>94</v>
      </c>
      <c r="C36" s="1">
        <v>8</v>
      </c>
      <c r="D36" s="311">
        <v>174</v>
      </c>
      <c r="E36" s="288">
        <f t="shared" si="3"/>
        <v>182</v>
      </c>
      <c r="F36" s="326"/>
      <c r="G36" s="43">
        <v>4</v>
      </c>
      <c r="H36" s="199" t="s">
        <v>40</v>
      </c>
      <c r="I36" s="323">
        <v>8</v>
      </c>
      <c r="J36" s="180">
        <v>175</v>
      </c>
      <c r="K36" s="181">
        <f>J36+I36</f>
        <v>183</v>
      </c>
      <c r="L36" s="326"/>
      <c r="M36" s="305"/>
      <c r="N36" s="305"/>
      <c r="O36" s="305"/>
      <c r="P36" s="305"/>
      <c r="Q36" s="305"/>
      <c r="R36" s="305"/>
    </row>
    <row r="37" spans="1:18" ht="16.5" thickBot="1">
      <c r="A37" s="33"/>
      <c r="B37" s="214"/>
      <c r="C37" s="34"/>
      <c r="D37" s="287"/>
      <c r="E37" s="316"/>
      <c r="F37" s="326"/>
      <c r="G37" s="326"/>
      <c r="H37" s="326"/>
      <c r="I37" s="326"/>
      <c r="J37" s="173"/>
      <c r="K37" s="173"/>
      <c r="L37" s="326"/>
      <c r="M37" s="305"/>
      <c r="N37" s="305"/>
      <c r="O37" s="305"/>
      <c r="P37" s="305"/>
      <c r="Q37" s="305"/>
      <c r="R37" s="305"/>
    </row>
    <row r="38" spans="1:18" ht="15.75">
      <c r="A38" s="28"/>
      <c r="B38" s="189" t="s">
        <v>32</v>
      </c>
      <c r="C38" s="29"/>
      <c r="D38" s="310">
        <v>201</v>
      </c>
      <c r="E38" s="316">
        <f t="shared" si="3"/>
        <v>201</v>
      </c>
      <c r="F38" s="326"/>
      <c r="G38" s="343"/>
      <c r="H38" s="370" t="s">
        <v>68</v>
      </c>
      <c r="I38" s="344"/>
      <c r="J38" s="174"/>
      <c r="K38" s="174"/>
      <c r="L38" s="344"/>
      <c r="M38" s="345"/>
      <c r="N38" s="305"/>
      <c r="O38" s="305"/>
      <c r="P38" s="305"/>
      <c r="Q38" s="305"/>
      <c r="R38" s="305"/>
    </row>
    <row r="39" spans="1:18" ht="16.5" thickBot="1">
      <c r="A39" s="31"/>
      <c r="B39" s="409" t="s">
        <v>12</v>
      </c>
      <c r="C39" s="1"/>
      <c r="D39" s="311">
        <v>171</v>
      </c>
      <c r="E39" s="288">
        <f t="shared" si="3"/>
        <v>171</v>
      </c>
      <c r="F39" s="326"/>
      <c r="G39" s="372" t="s">
        <v>0</v>
      </c>
      <c r="H39" s="373" t="s">
        <v>43</v>
      </c>
      <c r="I39" s="374" t="s">
        <v>44</v>
      </c>
      <c r="J39" s="182" t="s">
        <v>45</v>
      </c>
      <c r="K39" s="182" t="s">
        <v>69</v>
      </c>
      <c r="L39" s="374" t="s">
        <v>9</v>
      </c>
      <c r="M39" s="375" t="s">
        <v>10</v>
      </c>
      <c r="N39" s="105"/>
      <c r="O39" s="305"/>
      <c r="P39" s="305"/>
      <c r="Q39" s="305"/>
      <c r="R39" s="305"/>
    </row>
    <row r="40" spans="1:18" ht="16.5" thickBot="1">
      <c r="A40" s="33"/>
      <c r="B40" s="215"/>
      <c r="C40" s="34"/>
      <c r="D40" s="287"/>
      <c r="E40" s="316"/>
      <c r="F40" s="326"/>
      <c r="G40" s="39"/>
      <c r="H40" s="189" t="s">
        <v>13</v>
      </c>
      <c r="I40" s="321"/>
      <c r="J40" s="178">
        <v>234</v>
      </c>
      <c r="K40" s="178">
        <v>227</v>
      </c>
      <c r="L40" s="178">
        <f>K40+J40+I40</f>
        <v>461</v>
      </c>
      <c r="M40" s="322">
        <f>L40/2</f>
        <v>230.5</v>
      </c>
      <c r="N40" s="88"/>
      <c r="O40" s="305"/>
      <c r="P40" s="305"/>
      <c r="Q40" s="305"/>
      <c r="R40" s="305"/>
    </row>
    <row r="41" spans="1:18" ht="15.75">
      <c r="A41" s="28"/>
      <c r="B41" s="189" t="s">
        <v>40</v>
      </c>
      <c r="C41" s="29">
        <v>8</v>
      </c>
      <c r="D41" s="310">
        <v>210</v>
      </c>
      <c r="E41" s="316">
        <f t="shared" si="3"/>
        <v>218</v>
      </c>
      <c r="F41" s="326"/>
      <c r="G41" s="39"/>
      <c r="H41" s="184" t="s">
        <v>126</v>
      </c>
      <c r="I41" s="321"/>
      <c r="J41" s="178">
        <v>186</v>
      </c>
      <c r="K41" s="178">
        <v>205</v>
      </c>
      <c r="L41" s="178">
        <f>K41+J41+I41</f>
        <v>391</v>
      </c>
      <c r="M41" s="322">
        <f>L41/2</f>
        <v>195.5</v>
      </c>
      <c r="N41" s="326"/>
      <c r="O41" s="305"/>
      <c r="P41" s="305"/>
      <c r="Q41" s="305"/>
      <c r="R41" s="305"/>
    </row>
    <row r="42" spans="1:18" ht="16.5" thickBot="1">
      <c r="A42" s="31"/>
      <c r="B42" s="199" t="s">
        <v>78</v>
      </c>
      <c r="C42" s="1"/>
      <c r="D42" s="311">
        <v>159</v>
      </c>
      <c r="E42" s="289">
        <f t="shared" si="3"/>
        <v>159</v>
      </c>
      <c r="F42" s="326"/>
      <c r="G42" s="39"/>
      <c r="H42" s="199" t="s">
        <v>127</v>
      </c>
      <c r="I42" s="323">
        <v>16</v>
      </c>
      <c r="J42" s="180">
        <v>187</v>
      </c>
      <c r="K42" s="180">
        <v>169</v>
      </c>
      <c r="L42" s="180">
        <f>K42+J42+I42</f>
        <v>372</v>
      </c>
      <c r="M42" s="324">
        <f>L42/2</f>
        <v>186</v>
      </c>
      <c r="N42" s="326"/>
      <c r="O42" s="305"/>
      <c r="P42" s="305"/>
      <c r="Q42" s="305"/>
      <c r="R42" s="305"/>
    </row>
    <row r="43" spans="1:18" ht="16.5" thickBot="1">
      <c r="A43" s="326"/>
      <c r="B43" s="326"/>
      <c r="C43" s="326"/>
      <c r="D43" s="326"/>
      <c r="E43" s="326"/>
      <c r="F43" s="326"/>
      <c r="G43" s="43"/>
      <c r="H43" s="189" t="s">
        <v>26</v>
      </c>
      <c r="I43" s="321"/>
      <c r="J43" s="178">
        <v>202</v>
      </c>
      <c r="K43" s="178">
        <v>147</v>
      </c>
      <c r="L43" s="178">
        <f>K43+J43+I43</f>
        <v>349</v>
      </c>
      <c r="M43" s="322">
        <f>L43/2</f>
        <v>174.5</v>
      </c>
      <c r="N43" s="326"/>
      <c r="O43" s="305"/>
      <c r="P43" s="305"/>
      <c r="Q43" s="305"/>
      <c r="R43" s="305"/>
    </row>
    <row r="44" spans="1:18" ht="15.75">
      <c r="A44" s="326"/>
      <c r="B44" s="326"/>
      <c r="C44" s="326"/>
      <c r="D44" s="326"/>
      <c r="E44" s="326"/>
      <c r="F44" s="326"/>
      <c r="G44" s="326"/>
      <c r="H44" s="326"/>
      <c r="I44" s="326"/>
      <c r="J44" s="173"/>
      <c r="K44" s="173"/>
      <c r="L44" s="305"/>
      <c r="M44" s="305"/>
      <c r="N44" s="326"/>
      <c r="O44" s="305"/>
      <c r="P44" s="305"/>
      <c r="Q44" s="305"/>
      <c r="R44" s="30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B13">
      <selection activeCell="G22" sqref="G22:K27"/>
    </sheetView>
  </sheetViews>
  <sheetFormatPr defaultColWidth="9.140625" defaultRowHeight="15"/>
  <cols>
    <col min="2" max="2" width="22.28125" style="0" customWidth="1"/>
    <col min="8" max="8" width="24.421875" style="0" customWidth="1"/>
    <col min="14" max="14" width="21.57421875" style="0" customWidth="1"/>
  </cols>
  <sheetData>
    <row r="1" spans="1:19" ht="16.5" thickBot="1">
      <c r="A1" s="347" t="s">
        <v>0</v>
      </c>
      <c r="B1" s="207" t="s">
        <v>1</v>
      </c>
      <c r="C1" s="207" t="s">
        <v>2</v>
      </c>
      <c r="D1" s="207" t="s">
        <v>3</v>
      </c>
      <c r="E1" s="207" t="s">
        <v>4</v>
      </c>
      <c r="F1" s="207" t="s">
        <v>5</v>
      </c>
      <c r="G1" s="207" t="s">
        <v>6</v>
      </c>
      <c r="H1" s="207" t="s">
        <v>7</v>
      </c>
      <c r="I1" s="207" t="s">
        <v>8</v>
      </c>
      <c r="J1" s="208" t="s">
        <v>9</v>
      </c>
      <c r="K1" s="209" t="s">
        <v>10</v>
      </c>
      <c r="L1" s="326"/>
      <c r="M1" s="88"/>
      <c r="N1" s="301" t="s">
        <v>41</v>
      </c>
      <c r="O1" s="291"/>
      <c r="P1" s="314"/>
      <c r="Q1" s="314"/>
      <c r="R1" s="305"/>
      <c r="S1" s="305"/>
    </row>
    <row r="2" spans="1:19" ht="16.5" thickBot="1">
      <c r="A2" s="404">
        <v>1</v>
      </c>
      <c r="B2" s="213" t="s">
        <v>37</v>
      </c>
      <c r="C2" s="206"/>
      <c r="D2" s="206">
        <v>244</v>
      </c>
      <c r="E2" s="206">
        <v>211</v>
      </c>
      <c r="F2" s="206">
        <v>134</v>
      </c>
      <c r="G2" s="206">
        <v>214</v>
      </c>
      <c r="H2" s="206">
        <v>248</v>
      </c>
      <c r="I2" s="206">
        <v>202</v>
      </c>
      <c r="J2" s="206">
        <f aca="true" t="shared" si="0" ref="J2:J18">I2+H2+G2+F2+E2+D2+C2</f>
        <v>1253</v>
      </c>
      <c r="K2" s="210">
        <f aca="true" t="shared" si="1" ref="K2:K18">J2/6</f>
        <v>208.83333333333334</v>
      </c>
      <c r="L2" s="326"/>
      <c r="M2" s="293" t="s">
        <v>0</v>
      </c>
      <c r="N2" s="295" t="s">
        <v>43</v>
      </c>
      <c r="O2" s="295" t="s">
        <v>44</v>
      </c>
      <c r="P2" s="295" t="s">
        <v>45</v>
      </c>
      <c r="Q2" s="292" t="s">
        <v>9</v>
      </c>
      <c r="R2" s="305"/>
      <c r="S2" s="305"/>
    </row>
    <row r="3" spans="1:19" ht="15.75">
      <c r="A3" s="302">
        <v>2</v>
      </c>
      <c r="B3" s="189" t="s">
        <v>21</v>
      </c>
      <c r="C3" s="172"/>
      <c r="D3" s="172">
        <v>189</v>
      </c>
      <c r="E3" s="172">
        <v>213</v>
      </c>
      <c r="F3" s="172">
        <v>173</v>
      </c>
      <c r="G3" s="172">
        <v>192</v>
      </c>
      <c r="H3" s="186">
        <v>197</v>
      </c>
      <c r="I3" s="172">
        <v>259</v>
      </c>
      <c r="J3" s="206">
        <f t="shared" si="0"/>
        <v>1223</v>
      </c>
      <c r="K3" s="210">
        <f t="shared" si="1"/>
        <v>203.83333333333334</v>
      </c>
      <c r="L3" s="406"/>
      <c r="M3" s="95"/>
      <c r="N3" s="184" t="s">
        <v>24</v>
      </c>
      <c r="O3" s="191"/>
      <c r="P3" s="191">
        <v>227</v>
      </c>
      <c r="Q3" s="316">
        <f aca="true" t="shared" si="2" ref="Q3:Q10">P3+O3</f>
        <v>227</v>
      </c>
      <c r="R3" s="305"/>
      <c r="S3" s="305"/>
    </row>
    <row r="4" spans="1:19" ht="15.75">
      <c r="A4" s="302">
        <v>3</v>
      </c>
      <c r="B4" s="184" t="s">
        <v>20</v>
      </c>
      <c r="C4" s="172"/>
      <c r="D4" s="172">
        <v>188</v>
      </c>
      <c r="E4" s="172">
        <v>202</v>
      </c>
      <c r="F4" s="172">
        <v>128</v>
      </c>
      <c r="G4" s="172">
        <v>221</v>
      </c>
      <c r="H4" s="172">
        <v>205</v>
      </c>
      <c r="I4" s="172">
        <v>259</v>
      </c>
      <c r="J4" s="206">
        <f t="shared" si="0"/>
        <v>1203</v>
      </c>
      <c r="K4" s="210">
        <f t="shared" si="1"/>
        <v>200.5</v>
      </c>
      <c r="L4" s="326"/>
      <c r="M4" s="61"/>
      <c r="N4" s="184" t="s">
        <v>91</v>
      </c>
      <c r="O4" s="332"/>
      <c r="P4" s="332">
        <v>213</v>
      </c>
      <c r="Q4" s="288">
        <f t="shared" si="2"/>
        <v>213</v>
      </c>
      <c r="R4" s="305"/>
      <c r="S4" s="305"/>
    </row>
    <row r="5" spans="1:19" ht="15.75">
      <c r="A5" s="408">
        <v>4</v>
      </c>
      <c r="B5" s="188" t="s">
        <v>22</v>
      </c>
      <c r="C5" s="172"/>
      <c r="D5" s="172">
        <v>194</v>
      </c>
      <c r="E5" s="172">
        <v>215</v>
      </c>
      <c r="F5" s="172">
        <v>226</v>
      </c>
      <c r="G5" s="172">
        <v>191</v>
      </c>
      <c r="H5" s="172">
        <v>205</v>
      </c>
      <c r="I5" s="172">
        <v>153</v>
      </c>
      <c r="J5" s="206">
        <f t="shared" si="0"/>
        <v>1184</v>
      </c>
      <c r="K5" s="210">
        <f t="shared" si="1"/>
        <v>197.33333333333334</v>
      </c>
      <c r="L5" s="326"/>
      <c r="M5" s="302"/>
      <c r="N5" s="189" t="s">
        <v>33</v>
      </c>
      <c r="O5" s="2"/>
      <c r="P5" s="3">
        <v>206</v>
      </c>
      <c r="Q5" s="288">
        <f t="shared" si="2"/>
        <v>206</v>
      </c>
      <c r="R5" s="305"/>
      <c r="S5" s="305"/>
    </row>
    <row r="6" spans="1:19" ht="15.75">
      <c r="A6" s="302">
        <v>5</v>
      </c>
      <c r="B6" s="184" t="s">
        <v>34</v>
      </c>
      <c r="C6" s="172"/>
      <c r="D6" s="172">
        <v>200</v>
      </c>
      <c r="E6" s="172">
        <v>165</v>
      </c>
      <c r="F6" s="172">
        <v>171</v>
      </c>
      <c r="G6" s="172">
        <v>129</v>
      </c>
      <c r="H6" s="172">
        <v>231</v>
      </c>
      <c r="I6" s="172">
        <v>222</v>
      </c>
      <c r="J6" s="206">
        <f t="shared" si="0"/>
        <v>1118</v>
      </c>
      <c r="K6" s="210">
        <f t="shared" si="1"/>
        <v>186.33333333333334</v>
      </c>
      <c r="L6" s="326"/>
      <c r="M6" s="61"/>
      <c r="N6" s="188" t="s">
        <v>28</v>
      </c>
      <c r="O6" s="2"/>
      <c r="P6" s="2">
        <v>174</v>
      </c>
      <c r="Q6" s="288">
        <f t="shared" si="2"/>
        <v>174</v>
      </c>
      <c r="R6" s="305"/>
      <c r="S6" s="305"/>
    </row>
    <row r="7" spans="1:19" ht="15.75">
      <c r="A7" s="302">
        <v>6</v>
      </c>
      <c r="B7" s="184" t="s">
        <v>13</v>
      </c>
      <c r="C7" s="172"/>
      <c r="D7" s="172">
        <v>182</v>
      </c>
      <c r="E7" s="172">
        <v>237</v>
      </c>
      <c r="F7" s="172">
        <v>169</v>
      </c>
      <c r="G7" s="172">
        <v>170</v>
      </c>
      <c r="H7" s="172">
        <v>159</v>
      </c>
      <c r="I7" s="172">
        <v>195</v>
      </c>
      <c r="J7" s="206">
        <f t="shared" si="0"/>
        <v>1112</v>
      </c>
      <c r="K7" s="210">
        <f t="shared" si="1"/>
        <v>185.33333333333334</v>
      </c>
      <c r="L7" s="326"/>
      <c r="M7" s="302"/>
      <c r="N7" s="184" t="s">
        <v>19</v>
      </c>
      <c r="O7" s="2">
        <v>8</v>
      </c>
      <c r="P7" s="3">
        <v>166</v>
      </c>
      <c r="Q7" s="288">
        <f t="shared" si="2"/>
        <v>174</v>
      </c>
      <c r="R7" s="305"/>
      <c r="S7" s="305"/>
    </row>
    <row r="8" spans="1:19" ht="15.75">
      <c r="A8" s="408">
        <v>7</v>
      </c>
      <c r="B8" s="184" t="s">
        <v>29</v>
      </c>
      <c r="C8" s="172">
        <v>48</v>
      </c>
      <c r="D8" s="172">
        <v>177</v>
      </c>
      <c r="E8" s="172">
        <v>136</v>
      </c>
      <c r="F8" s="172">
        <v>172</v>
      </c>
      <c r="G8" s="172">
        <v>150</v>
      </c>
      <c r="H8" s="172">
        <v>214</v>
      </c>
      <c r="I8" s="172">
        <v>184</v>
      </c>
      <c r="J8" s="206">
        <f t="shared" si="0"/>
        <v>1081</v>
      </c>
      <c r="K8" s="210">
        <f t="shared" si="1"/>
        <v>180.16666666666666</v>
      </c>
      <c r="L8" s="326"/>
      <c r="M8" s="61"/>
      <c r="N8" s="189" t="s">
        <v>25</v>
      </c>
      <c r="O8" s="332">
        <v>8</v>
      </c>
      <c r="P8" s="332">
        <v>151</v>
      </c>
      <c r="Q8" s="346">
        <f t="shared" si="2"/>
        <v>159</v>
      </c>
      <c r="R8" s="305"/>
      <c r="S8" s="305"/>
    </row>
    <row r="9" spans="1:19" ht="15.75">
      <c r="A9" s="302">
        <v>8</v>
      </c>
      <c r="B9" s="184" t="s">
        <v>91</v>
      </c>
      <c r="C9" s="172"/>
      <c r="D9" s="172">
        <v>169</v>
      </c>
      <c r="E9" s="172">
        <v>179</v>
      </c>
      <c r="F9" s="172">
        <v>192</v>
      </c>
      <c r="G9" s="172">
        <v>176</v>
      </c>
      <c r="H9" s="172">
        <v>202</v>
      </c>
      <c r="I9" s="172">
        <v>161</v>
      </c>
      <c r="J9" s="206">
        <f t="shared" si="0"/>
        <v>1079</v>
      </c>
      <c r="K9" s="210">
        <f t="shared" si="1"/>
        <v>179.83333333333334</v>
      </c>
      <c r="L9" s="329"/>
      <c r="M9" s="302"/>
      <c r="N9" s="189" t="s">
        <v>131</v>
      </c>
      <c r="O9" s="2"/>
      <c r="P9" s="3">
        <v>136</v>
      </c>
      <c r="Q9" s="346">
        <f t="shared" si="2"/>
        <v>136</v>
      </c>
      <c r="R9" s="305"/>
      <c r="S9" s="305"/>
    </row>
    <row r="10" spans="1:19" ht="16.5" thickBot="1">
      <c r="A10" s="302">
        <v>9</v>
      </c>
      <c r="B10" s="189" t="s">
        <v>33</v>
      </c>
      <c r="C10" s="172"/>
      <c r="D10" s="172">
        <v>190</v>
      </c>
      <c r="E10" s="172">
        <v>161</v>
      </c>
      <c r="F10" s="172">
        <v>148</v>
      </c>
      <c r="G10" s="172">
        <v>182</v>
      </c>
      <c r="H10" s="172">
        <v>154</v>
      </c>
      <c r="I10" s="172">
        <v>212</v>
      </c>
      <c r="J10" s="206">
        <f t="shared" si="0"/>
        <v>1047</v>
      </c>
      <c r="K10" s="210">
        <f t="shared" si="1"/>
        <v>174.5</v>
      </c>
      <c r="L10" s="329"/>
      <c r="M10" s="130"/>
      <c r="N10" s="203" t="s">
        <v>18</v>
      </c>
      <c r="O10" s="431"/>
      <c r="P10" s="431">
        <v>132</v>
      </c>
      <c r="Q10" s="317">
        <f t="shared" si="2"/>
        <v>132</v>
      </c>
      <c r="R10" s="305"/>
      <c r="S10" s="305"/>
    </row>
    <row r="11" spans="1:19" ht="15.75">
      <c r="A11" s="408">
        <v>10</v>
      </c>
      <c r="B11" s="188" t="s">
        <v>28</v>
      </c>
      <c r="C11" s="172"/>
      <c r="D11" s="172">
        <v>131</v>
      </c>
      <c r="E11" s="172">
        <v>222</v>
      </c>
      <c r="F11" s="172">
        <v>187</v>
      </c>
      <c r="G11" s="172">
        <v>158</v>
      </c>
      <c r="H11" s="172">
        <v>191</v>
      </c>
      <c r="I11" s="172">
        <v>157</v>
      </c>
      <c r="J11" s="206">
        <f t="shared" si="0"/>
        <v>1046</v>
      </c>
      <c r="K11" s="210">
        <f t="shared" si="1"/>
        <v>174.33333333333334</v>
      </c>
      <c r="L11" s="329"/>
      <c r="M11" s="195"/>
      <c r="N11" s="314"/>
      <c r="O11" s="193"/>
      <c r="P11" s="193"/>
      <c r="Q11" s="318"/>
      <c r="R11" s="305"/>
      <c r="S11" s="305"/>
    </row>
    <row r="12" spans="1:19" ht="15.75">
      <c r="A12" s="302">
        <v>11</v>
      </c>
      <c r="B12" s="184" t="s">
        <v>24</v>
      </c>
      <c r="C12" s="172"/>
      <c r="D12" s="172">
        <v>156</v>
      </c>
      <c r="E12" s="172">
        <v>215</v>
      </c>
      <c r="F12" s="172">
        <v>214</v>
      </c>
      <c r="G12" s="172">
        <v>149</v>
      </c>
      <c r="H12" s="172">
        <v>134</v>
      </c>
      <c r="I12" s="172">
        <v>162</v>
      </c>
      <c r="J12" s="206">
        <f t="shared" si="0"/>
        <v>1030</v>
      </c>
      <c r="K12" s="210">
        <f t="shared" si="1"/>
        <v>171.66666666666666</v>
      </c>
      <c r="L12" s="329"/>
      <c r="M12" s="305"/>
      <c r="N12" s="305"/>
      <c r="O12" s="305"/>
      <c r="P12" s="305"/>
      <c r="Q12" s="305"/>
      <c r="R12" s="305"/>
      <c r="S12" s="305"/>
    </row>
    <row r="13" spans="1:19" ht="15.75">
      <c r="A13" s="302">
        <v>12</v>
      </c>
      <c r="B13" s="189" t="s">
        <v>25</v>
      </c>
      <c r="C13" s="172">
        <v>48</v>
      </c>
      <c r="D13" s="172">
        <v>150</v>
      </c>
      <c r="E13" s="172">
        <v>160</v>
      </c>
      <c r="F13" s="172">
        <v>184</v>
      </c>
      <c r="G13" s="172">
        <v>127</v>
      </c>
      <c r="H13" s="172">
        <v>151</v>
      </c>
      <c r="I13" s="172">
        <v>200</v>
      </c>
      <c r="J13" s="206">
        <f t="shared" si="0"/>
        <v>1020</v>
      </c>
      <c r="K13" s="210">
        <f t="shared" si="1"/>
        <v>170</v>
      </c>
      <c r="L13" s="329"/>
      <c r="M13" s="305"/>
      <c r="N13" s="326"/>
      <c r="O13" s="329"/>
      <c r="P13" s="326"/>
      <c r="Q13" s="326"/>
      <c r="R13" s="305"/>
      <c r="S13" s="305"/>
    </row>
    <row r="14" spans="1:19" ht="15.75">
      <c r="A14" s="408">
        <v>13</v>
      </c>
      <c r="B14" s="184" t="s">
        <v>19</v>
      </c>
      <c r="C14" s="172">
        <v>48</v>
      </c>
      <c r="D14" s="172">
        <v>142</v>
      </c>
      <c r="E14" s="172">
        <v>171</v>
      </c>
      <c r="F14" s="172">
        <v>126</v>
      </c>
      <c r="G14" s="172">
        <v>179</v>
      </c>
      <c r="H14" s="172">
        <v>174</v>
      </c>
      <c r="I14" s="172">
        <v>158</v>
      </c>
      <c r="J14" s="206">
        <f t="shared" si="0"/>
        <v>998</v>
      </c>
      <c r="K14" s="210">
        <f t="shared" si="1"/>
        <v>166.33333333333334</v>
      </c>
      <c r="L14" s="329"/>
      <c r="M14" s="325" t="s">
        <v>132</v>
      </c>
      <c r="N14" s="329"/>
      <c r="O14" s="329"/>
      <c r="P14" s="326"/>
      <c r="Q14" s="326"/>
      <c r="R14" s="305"/>
      <c r="S14" s="305"/>
    </row>
    <row r="15" spans="1:19" ht="15.75">
      <c r="A15" s="302">
        <v>14</v>
      </c>
      <c r="B15" s="184" t="s">
        <v>18</v>
      </c>
      <c r="C15" s="172"/>
      <c r="D15" s="172">
        <v>190</v>
      </c>
      <c r="E15" s="172">
        <v>160</v>
      </c>
      <c r="F15" s="172">
        <v>165</v>
      </c>
      <c r="G15" s="172">
        <v>168</v>
      </c>
      <c r="H15" s="172">
        <v>140</v>
      </c>
      <c r="I15" s="172">
        <v>174</v>
      </c>
      <c r="J15" s="206">
        <f t="shared" si="0"/>
        <v>997</v>
      </c>
      <c r="K15" s="210">
        <f t="shared" si="1"/>
        <v>166.16666666666666</v>
      </c>
      <c r="L15" s="329"/>
      <c r="M15" s="305"/>
      <c r="N15" s="305"/>
      <c r="O15" s="326"/>
      <c r="P15" s="326"/>
      <c r="Q15" s="326"/>
      <c r="R15" s="305"/>
      <c r="S15" s="305"/>
    </row>
    <row r="16" spans="1:19" ht="15.75">
      <c r="A16" s="302">
        <v>15</v>
      </c>
      <c r="B16" s="184" t="s">
        <v>35</v>
      </c>
      <c r="C16" s="172"/>
      <c r="D16" s="172">
        <v>159</v>
      </c>
      <c r="E16" s="172">
        <v>169</v>
      </c>
      <c r="F16" s="172">
        <v>194</v>
      </c>
      <c r="G16" s="172">
        <v>144</v>
      </c>
      <c r="H16" s="172">
        <v>133</v>
      </c>
      <c r="I16" s="172">
        <v>180</v>
      </c>
      <c r="J16" s="206">
        <f t="shared" si="0"/>
        <v>979</v>
      </c>
      <c r="K16" s="210">
        <f t="shared" si="1"/>
        <v>163.16666666666666</v>
      </c>
      <c r="L16" s="329"/>
      <c r="M16" s="305"/>
      <c r="N16" s="305"/>
      <c r="O16" s="326"/>
      <c r="P16" s="326"/>
      <c r="Q16" s="326"/>
      <c r="R16" s="305"/>
      <c r="S16" s="305"/>
    </row>
    <row r="17" spans="1:19" ht="15.75">
      <c r="A17" s="408">
        <v>16</v>
      </c>
      <c r="B17" s="189" t="s">
        <v>131</v>
      </c>
      <c r="C17" s="172"/>
      <c r="D17" s="172">
        <v>153</v>
      </c>
      <c r="E17" s="172">
        <v>141</v>
      </c>
      <c r="F17" s="172">
        <v>176</v>
      </c>
      <c r="G17" s="172">
        <v>139</v>
      </c>
      <c r="H17" s="172">
        <v>155</v>
      </c>
      <c r="I17" s="172">
        <v>182</v>
      </c>
      <c r="J17" s="206">
        <f t="shared" si="0"/>
        <v>946</v>
      </c>
      <c r="K17" s="210">
        <f t="shared" si="1"/>
        <v>157.66666666666666</v>
      </c>
      <c r="L17" s="329"/>
      <c r="M17" s="305"/>
      <c r="N17" s="298"/>
      <c r="O17" s="312"/>
      <c r="P17" s="326"/>
      <c r="Q17" s="326"/>
      <c r="R17" s="305"/>
      <c r="S17" s="305"/>
    </row>
    <row r="18" spans="1:19" ht="16.5" thickBot="1">
      <c r="A18" s="403">
        <v>17</v>
      </c>
      <c r="B18" s="216" t="s">
        <v>98</v>
      </c>
      <c r="C18" s="407"/>
      <c r="D18" s="407">
        <v>157</v>
      </c>
      <c r="E18" s="407">
        <v>166</v>
      </c>
      <c r="F18" s="407">
        <v>149</v>
      </c>
      <c r="G18" s="407">
        <v>161</v>
      </c>
      <c r="H18" s="407">
        <v>158</v>
      </c>
      <c r="I18" s="407">
        <v>129</v>
      </c>
      <c r="J18" s="204">
        <f t="shared" si="0"/>
        <v>920</v>
      </c>
      <c r="K18" s="212">
        <f t="shared" si="1"/>
        <v>153.33333333333334</v>
      </c>
      <c r="L18" s="329"/>
      <c r="M18" s="305"/>
      <c r="N18" s="105"/>
      <c r="O18" s="34"/>
      <c r="P18" s="326"/>
      <c r="Q18" s="326"/>
      <c r="R18" s="305"/>
      <c r="S18" s="305"/>
    </row>
    <row r="19" spans="1:19" ht="15.75">
      <c r="A19" s="197"/>
      <c r="B19" s="265"/>
      <c r="C19" s="88"/>
      <c r="D19" s="312"/>
      <c r="E19" s="34"/>
      <c r="F19" s="312"/>
      <c r="G19" s="312"/>
      <c r="H19" s="312"/>
      <c r="I19" s="312"/>
      <c r="J19" s="196"/>
      <c r="K19" s="196"/>
      <c r="L19" s="329"/>
      <c r="M19" s="305"/>
      <c r="N19" s="105"/>
      <c r="O19" s="34"/>
      <c r="P19" s="326"/>
      <c r="Q19" s="326"/>
      <c r="R19" s="305"/>
      <c r="S19" s="305"/>
    </row>
    <row r="20" spans="1:19" ht="15.75">
      <c r="A20" s="305"/>
      <c r="B20" s="305"/>
      <c r="C20" s="326"/>
      <c r="D20" s="329"/>
      <c r="E20" s="326"/>
      <c r="F20" s="326"/>
      <c r="G20" s="326"/>
      <c r="H20" s="326"/>
      <c r="I20" s="326"/>
      <c r="J20" s="173"/>
      <c r="K20" s="173"/>
      <c r="L20" s="329"/>
      <c r="M20" s="305"/>
      <c r="N20" s="312"/>
      <c r="O20" s="312"/>
      <c r="P20" s="326"/>
      <c r="Q20" s="326"/>
      <c r="R20" s="305"/>
      <c r="S20" s="305"/>
    </row>
    <row r="21" spans="1:19" ht="16.5" thickBot="1">
      <c r="A21" s="338"/>
      <c r="B21" s="338"/>
      <c r="C21" s="338"/>
      <c r="D21" s="338"/>
      <c r="E21" s="338"/>
      <c r="F21" s="329"/>
      <c r="G21" s="326"/>
      <c r="H21" s="326"/>
      <c r="I21" s="326"/>
      <c r="J21" s="173"/>
      <c r="K21" s="173"/>
      <c r="L21" s="326"/>
      <c r="M21" s="305"/>
      <c r="N21" s="105"/>
      <c r="O21" s="34"/>
      <c r="P21" s="326"/>
      <c r="Q21" s="326"/>
      <c r="R21" s="305"/>
      <c r="S21" s="305"/>
    </row>
    <row r="22" spans="1:19" ht="16.5" thickBot="1">
      <c r="A22" s="339"/>
      <c r="B22" s="368" t="s">
        <v>65</v>
      </c>
      <c r="C22" s="340" t="s">
        <v>2</v>
      </c>
      <c r="D22" s="341" t="s">
        <v>45</v>
      </c>
      <c r="E22" s="342" t="s">
        <v>9</v>
      </c>
      <c r="F22" s="326"/>
      <c r="G22" s="343"/>
      <c r="H22" s="369" t="s">
        <v>66</v>
      </c>
      <c r="I22" s="344"/>
      <c r="J22" s="174"/>
      <c r="K22" s="175"/>
      <c r="L22" s="326"/>
      <c r="M22" s="305"/>
      <c r="N22" s="88"/>
      <c r="O22" s="88"/>
      <c r="P22" s="326"/>
      <c r="Q22" s="326"/>
      <c r="R22" s="305"/>
      <c r="S22" s="305"/>
    </row>
    <row r="23" spans="1:19" ht="15.75">
      <c r="A23" s="28"/>
      <c r="B23" s="184" t="s">
        <v>20</v>
      </c>
      <c r="C23" s="29"/>
      <c r="D23" s="310">
        <v>173</v>
      </c>
      <c r="E23" s="316">
        <f>D23+C23</f>
        <v>173</v>
      </c>
      <c r="F23" s="326"/>
      <c r="G23" s="372" t="s">
        <v>0</v>
      </c>
      <c r="H23" s="373" t="s">
        <v>43</v>
      </c>
      <c r="I23" s="374" t="s">
        <v>44</v>
      </c>
      <c r="J23" s="176" t="s">
        <v>45</v>
      </c>
      <c r="K23" s="177" t="s">
        <v>9</v>
      </c>
      <c r="L23" s="326"/>
      <c r="M23" s="326"/>
      <c r="N23" s="326"/>
      <c r="O23" s="326"/>
      <c r="P23" s="326"/>
      <c r="Q23" s="326"/>
      <c r="R23" s="305"/>
      <c r="S23" s="305"/>
    </row>
    <row r="24" spans="1:19" ht="16.5" thickBot="1">
      <c r="A24" s="31"/>
      <c r="B24" s="189" t="s">
        <v>33</v>
      </c>
      <c r="C24" s="1"/>
      <c r="D24" s="311">
        <v>213</v>
      </c>
      <c r="E24" s="288">
        <f aca="true" t="shared" si="3" ref="E24:E33">D24+C24</f>
        <v>213</v>
      </c>
      <c r="F24" s="326"/>
      <c r="G24" s="39">
        <v>2</v>
      </c>
      <c r="H24" s="184" t="s">
        <v>91</v>
      </c>
      <c r="I24" s="321"/>
      <c r="J24" s="178">
        <v>193</v>
      </c>
      <c r="K24" s="179">
        <f>J24+I24</f>
        <v>193</v>
      </c>
      <c r="L24" s="326"/>
      <c r="M24" s="326"/>
      <c r="N24" s="326"/>
      <c r="O24" s="329"/>
      <c r="P24" s="326"/>
      <c r="Q24" s="326"/>
      <c r="R24" s="305"/>
      <c r="S24" s="305"/>
    </row>
    <row r="25" spans="1:19" ht="16.5" thickBot="1">
      <c r="A25" s="33"/>
      <c r="B25" s="214"/>
      <c r="C25" s="34"/>
      <c r="D25" s="287"/>
      <c r="E25" s="316"/>
      <c r="F25" s="326"/>
      <c r="G25" s="39">
        <v>3</v>
      </c>
      <c r="H25" s="184" t="s">
        <v>29</v>
      </c>
      <c r="I25" s="321">
        <v>8</v>
      </c>
      <c r="J25" s="178">
        <v>170</v>
      </c>
      <c r="K25" s="179">
        <f>J25+I25</f>
        <v>178</v>
      </c>
      <c r="L25" s="326"/>
      <c r="M25" s="326"/>
      <c r="N25" s="326"/>
      <c r="O25" s="326"/>
      <c r="P25" s="326"/>
      <c r="Q25" s="326"/>
      <c r="R25" s="305"/>
      <c r="S25" s="305"/>
    </row>
    <row r="26" spans="1:19" ht="15.75">
      <c r="A26" s="28"/>
      <c r="B26" s="188" t="s">
        <v>22</v>
      </c>
      <c r="C26" s="29"/>
      <c r="D26" s="310">
        <v>151</v>
      </c>
      <c r="E26" s="316">
        <f t="shared" si="3"/>
        <v>151</v>
      </c>
      <c r="F26" s="326"/>
      <c r="G26" s="39">
        <v>4</v>
      </c>
      <c r="H26" s="189" t="s">
        <v>33</v>
      </c>
      <c r="I26" s="321"/>
      <c r="J26" s="178">
        <v>200</v>
      </c>
      <c r="K26" s="179">
        <f>J26+I26</f>
        <v>200</v>
      </c>
      <c r="L26" s="326"/>
      <c r="M26" s="305"/>
      <c r="N26" s="326"/>
      <c r="O26" s="326"/>
      <c r="P26" s="326"/>
      <c r="Q26" s="326"/>
      <c r="R26" s="305"/>
      <c r="S26" s="305"/>
    </row>
    <row r="27" spans="1:19" ht="16.5" thickBot="1">
      <c r="A27" s="31"/>
      <c r="B27" s="184" t="s">
        <v>91</v>
      </c>
      <c r="C27" s="1"/>
      <c r="D27" s="311">
        <v>202</v>
      </c>
      <c r="E27" s="288">
        <f t="shared" si="3"/>
        <v>202</v>
      </c>
      <c r="F27" s="326"/>
      <c r="G27" s="43">
        <v>5</v>
      </c>
      <c r="H27" s="203" t="s">
        <v>24</v>
      </c>
      <c r="I27" s="323"/>
      <c r="J27" s="180">
        <v>218</v>
      </c>
      <c r="K27" s="181">
        <f>J27+I27</f>
        <v>218</v>
      </c>
      <c r="L27" s="326"/>
      <c r="N27" s="326"/>
      <c r="O27" s="326"/>
      <c r="P27" s="326"/>
      <c r="Q27" s="326"/>
      <c r="R27" s="305"/>
      <c r="S27" s="305"/>
    </row>
    <row r="28" spans="1:19" ht="16.5" thickBot="1">
      <c r="A28" s="33"/>
      <c r="B28" s="214"/>
      <c r="C28" s="34"/>
      <c r="D28" s="287"/>
      <c r="E28" s="316"/>
      <c r="F28" s="326"/>
      <c r="G28" s="326"/>
      <c r="H28" s="326"/>
      <c r="I28" s="326"/>
      <c r="J28" s="173"/>
      <c r="K28" s="173"/>
      <c r="L28" s="326"/>
      <c r="N28" s="326"/>
      <c r="O28" s="326"/>
      <c r="P28" s="326"/>
      <c r="Q28" s="326"/>
      <c r="R28" s="305"/>
      <c r="S28" s="305"/>
    </row>
    <row r="29" spans="1:19" ht="15.75">
      <c r="A29" s="28"/>
      <c r="B29" s="184" t="s">
        <v>34</v>
      </c>
      <c r="C29" s="29"/>
      <c r="D29" s="310">
        <v>183</v>
      </c>
      <c r="E29" s="316">
        <f t="shared" si="3"/>
        <v>183</v>
      </c>
      <c r="F29" s="326"/>
      <c r="G29" s="343"/>
      <c r="H29" s="370" t="s">
        <v>68</v>
      </c>
      <c r="I29" s="344"/>
      <c r="J29" s="174"/>
      <c r="K29" s="174"/>
      <c r="L29" s="344"/>
      <c r="M29" s="345"/>
      <c r="N29" s="326"/>
      <c r="O29" s="326"/>
      <c r="P29" s="326"/>
      <c r="Q29" s="326"/>
      <c r="R29" s="305"/>
      <c r="S29" s="305"/>
    </row>
    <row r="30" spans="1:19" ht="16.5" thickBot="1">
      <c r="A30" s="31"/>
      <c r="B30" s="184" t="s">
        <v>24</v>
      </c>
      <c r="C30" s="1"/>
      <c r="D30" s="311">
        <v>186</v>
      </c>
      <c r="E30" s="288">
        <f t="shared" si="3"/>
        <v>186</v>
      </c>
      <c r="F30" s="326"/>
      <c r="G30" s="372" t="s">
        <v>0</v>
      </c>
      <c r="H30" s="373" t="s">
        <v>43</v>
      </c>
      <c r="I30" s="374" t="s">
        <v>44</v>
      </c>
      <c r="J30" s="182" t="s">
        <v>45</v>
      </c>
      <c r="K30" s="182" t="s">
        <v>69</v>
      </c>
      <c r="L30" s="374" t="s">
        <v>9</v>
      </c>
      <c r="M30" s="375" t="s">
        <v>10</v>
      </c>
      <c r="N30" s="326"/>
      <c r="O30" s="326"/>
      <c r="P30" s="326"/>
      <c r="Q30" s="326"/>
      <c r="R30" s="305"/>
      <c r="S30" s="305"/>
    </row>
    <row r="31" spans="1:19" ht="16.5" thickBot="1">
      <c r="A31" s="33"/>
      <c r="B31" s="215"/>
      <c r="C31" s="34"/>
      <c r="D31" s="287"/>
      <c r="E31" s="316"/>
      <c r="F31" s="326"/>
      <c r="G31" s="39">
        <v>3</v>
      </c>
      <c r="H31" s="184" t="s">
        <v>24</v>
      </c>
      <c r="I31" s="321"/>
      <c r="J31" s="178">
        <v>225</v>
      </c>
      <c r="K31" s="178">
        <v>152</v>
      </c>
      <c r="L31" s="178">
        <f>K31+J31+I31</f>
        <v>377</v>
      </c>
      <c r="M31" s="322">
        <f>L31/2</f>
        <v>188.5</v>
      </c>
      <c r="N31" s="326"/>
      <c r="O31" s="326"/>
      <c r="P31" s="326"/>
      <c r="Q31" s="326"/>
      <c r="R31" s="305"/>
      <c r="S31" s="305"/>
    </row>
    <row r="32" spans="1:19" ht="15.75">
      <c r="A32" s="28"/>
      <c r="B32" s="184" t="s">
        <v>13</v>
      </c>
      <c r="C32" s="29"/>
      <c r="D32" s="310">
        <v>170</v>
      </c>
      <c r="E32" s="316">
        <f t="shared" si="3"/>
        <v>170</v>
      </c>
      <c r="F32" s="326"/>
      <c r="G32" s="39">
        <v>2</v>
      </c>
      <c r="H32" s="205" t="s">
        <v>33</v>
      </c>
      <c r="I32" s="321"/>
      <c r="J32" s="178">
        <v>174</v>
      </c>
      <c r="K32" s="178">
        <v>212</v>
      </c>
      <c r="L32" s="178">
        <f>K32+J32+I32</f>
        <v>386</v>
      </c>
      <c r="M32" s="322">
        <f>L32/2</f>
        <v>193</v>
      </c>
      <c r="N32" s="326"/>
      <c r="O32" s="326"/>
      <c r="P32" s="326"/>
      <c r="Q32" s="326"/>
      <c r="R32" s="305"/>
      <c r="S32" s="305"/>
    </row>
    <row r="33" spans="1:19" ht="16.5" thickBot="1">
      <c r="A33" s="31"/>
      <c r="B33" s="203" t="s">
        <v>29</v>
      </c>
      <c r="C33" s="1">
        <v>8</v>
      </c>
      <c r="D33" s="311">
        <v>164</v>
      </c>
      <c r="E33" s="289">
        <f t="shared" si="3"/>
        <v>172</v>
      </c>
      <c r="F33" s="326"/>
      <c r="G33" s="39">
        <v>1</v>
      </c>
      <c r="H33" s="213" t="s">
        <v>37</v>
      </c>
      <c r="I33" s="321"/>
      <c r="J33" s="178">
        <v>186</v>
      </c>
      <c r="K33" s="178">
        <v>208</v>
      </c>
      <c r="L33" s="178">
        <f>K33+J33+I33</f>
        <v>394</v>
      </c>
      <c r="M33" s="322">
        <f>L33/2</f>
        <v>197</v>
      </c>
      <c r="N33" s="326"/>
      <c r="O33" s="326"/>
      <c r="P33" s="326"/>
      <c r="Q33" s="326"/>
      <c r="R33" s="305"/>
      <c r="S33" s="305"/>
    </row>
    <row r="34" spans="1:19" ht="16.5" thickBot="1">
      <c r="A34" s="326"/>
      <c r="B34" s="326"/>
      <c r="C34" s="326"/>
      <c r="D34" s="326"/>
      <c r="E34" s="326"/>
      <c r="F34" s="326"/>
      <c r="G34" s="43">
        <v>4</v>
      </c>
      <c r="H34" s="199" t="s">
        <v>21</v>
      </c>
      <c r="I34" s="323"/>
      <c r="J34" s="180">
        <v>155</v>
      </c>
      <c r="K34" s="180">
        <v>207</v>
      </c>
      <c r="L34" s="180">
        <f>K34+J34+I34</f>
        <v>362</v>
      </c>
      <c r="M34" s="324">
        <f>L34/2</f>
        <v>181</v>
      </c>
      <c r="N34" s="326"/>
      <c r="O34" s="326"/>
      <c r="P34" s="326"/>
      <c r="Q34" s="326"/>
      <c r="R34" s="305"/>
      <c r="S34" s="305"/>
    </row>
    <row r="35" spans="1:19" ht="15.75">
      <c r="A35" s="326"/>
      <c r="B35" s="326"/>
      <c r="C35" s="326"/>
      <c r="D35" s="326"/>
      <c r="E35" s="326"/>
      <c r="F35" s="326"/>
      <c r="G35" s="326"/>
      <c r="H35" s="326"/>
      <c r="I35" s="326"/>
      <c r="J35" s="173"/>
      <c r="K35" s="173"/>
      <c r="L35" s="305"/>
      <c r="M35" s="326"/>
      <c r="N35" s="326"/>
      <c r="O35" s="326"/>
      <c r="P35" s="326"/>
      <c r="Q35" s="326"/>
      <c r="R35" s="305"/>
      <c r="S35" s="305"/>
    </row>
    <row r="36" spans="1:19" ht="15.75">
      <c r="A36" s="305"/>
      <c r="B36" s="305"/>
      <c r="C36" s="326"/>
      <c r="D36" s="326"/>
      <c r="E36" s="326"/>
      <c r="F36" s="326"/>
      <c r="G36" s="326"/>
      <c r="H36" s="329"/>
      <c r="I36" s="326"/>
      <c r="J36" s="173"/>
      <c r="K36" s="183"/>
      <c r="L36" s="305"/>
      <c r="M36" s="305"/>
      <c r="N36" s="305"/>
      <c r="O36" s="305"/>
      <c r="P36" s="305"/>
      <c r="Q36" s="305"/>
      <c r="R36" s="305"/>
      <c r="S36" s="305"/>
    </row>
    <row r="37" spans="1:19" ht="15.75">
      <c r="A37" s="305"/>
      <c r="B37" s="305"/>
      <c r="C37" s="305"/>
      <c r="D37" s="305"/>
      <c r="E37" s="305"/>
      <c r="F37" s="326"/>
      <c r="G37" s="326"/>
      <c r="H37" s="329"/>
      <c r="I37" s="326"/>
      <c r="J37" s="173"/>
      <c r="K37" s="173"/>
      <c r="L37" s="326"/>
      <c r="M37" s="326"/>
      <c r="N37" s="305"/>
      <c r="O37" s="305"/>
      <c r="P37" s="305"/>
      <c r="Q37" s="305"/>
      <c r="R37" s="305"/>
      <c r="S37" s="305"/>
    </row>
    <row r="38" spans="1:19" ht="15.75">
      <c r="A38" s="305"/>
      <c r="B38" s="305"/>
      <c r="C38" s="305"/>
      <c r="D38" s="305"/>
      <c r="E38" s="305"/>
      <c r="F38" s="326"/>
      <c r="G38" s="305"/>
      <c r="H38" s="305"/>
      <c r="I38" s="305"/>
      <c r="J38" s="305"/>
      <c r="K38" s="305"/>
      <c r="L38" s="326"/>
      <c r="M38" s="305"/>
      <c r="N38" s="305"/>
      <c r="O38" s="305"/>
      <c r="P38" s="305"/>
      <c r="Q38" s="305"/>
      <c r="R38" s="305"/>
      <c r="S38" s="305"/>
    </row>
    <row r="39" spans="1:19" ht="15.75">
      <c r="A39" s="305"/>
      <c r="B39" s="305"/>
      <c r="C39" s="305"/>
      <c r="D39" s="305"/>
      <c r="E39" s="305"/>
      <c r="F39" s="326"/>
      <c r="G39" s="305"/>
      <c r="H39" s="305"/>
      <c r="I39" s="305"/>
      <c r="J39" s="305"/>
      <c r="K39" s="305"/>
      <c r="L39" s="305"/>
      <c r="M39" s="305"/>
      <c r="N39" s="305"/>
      <c r="O39" s="305"/>
      <c r="P39" s="305"/>
      <c r="Q39" s="305"/>
      <c r="R39" s="305"/>
      <c r="S39" s="305"/>
    </row>
    <row r="40" spans="1:19" ht="15.75">
      <c r="A40" s="305"/>
      <c r="B40" s="305"/>
      <c r="C40" s="305"/>
      <c r="D40" s="305"/>
      <c r="E40" s="305"/>
      <c r="F40" s="326"/>
      <c r="G40" s="305"/>
      <c r="H40" s="305"/>
      <c r="I40" s="305"/>
      <c r="J40" s="305"/>
      <c r="K40" s="305"/>
      <c r="L40" s="326"/>
      <c r="R40" s="305"/>
      <c r="S40" s="305"/>
    </row>
    <row r="41" spans="1:19" ht="15.75">
      <c r="A41" s="305"/>
      <c r="B41" s="305"/>
      <c r="C41" s="305"/>
      <c r="D41" s="305"/>
      <c r="E41" s="305"/>
      <c r="F41" s="326"/>
      <c r="G41" s="305"/>
      <c r="H41" s="305"/>
      <c r="I41" s="305"/>
      <c r="J41" s="305"/>
      <c r="K41" s="305"/>
      <c r="L41" s="305"/>
      <c r="R41" s="305"/>
      <c r="S41" s="305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C11">
      <selection activeCell="A1" sqref="A1:R31"/>
    </sheetView>
  </sheetViews>
  <sheetFormatPr defaultColWidth="9.140625" defaultRowHeight="15"/>
  <cols>
    <col min="2" max="2" width="21.8515625" style="0" customWidth="1"/>
    <col min="8" max="8" width="22.57421875" style="0" customWidth="1"/>
    <col min="14" max="14" width="19.57421875" style="0" customWidth="1"/>
  </cols>
  <sheetData>
    <row r="1" spans="1:17" ht="16.5" thickBot="1">
      <c r="A1" s="347" t="s">
        <v>0</v>
      </c>
      <c r="B1" s="207" t="s">
        <v>1</v>
      </c>
      <c r="C1" s="207" t="s">
        <v>2</v>
      </c>
      <c r="D1" s="207" t="s">
        <v>3</v>
      </c>
      <c r="E1" s="207" t="s">
        <v>4</v>
      </c>
      <c r="F1" s="207" t="s">
        <v>5</v>
      </c>
      <c r="G1" s="207" t="s">
        <v>6</v>
      </c>
      <c r="H1" s="207" t="s">
        <v>7</v>
      </c>
      <c r="I1" s="207" t="s">
        <v>8</v>
      </c>
      <c r="J1" s="208" t="s">
        <v>9</v>
      </c>
      <c r="K1" s="209" t="s">
        <v>10</v>
      </c>
      <c r="L1" s="326"/>
      <c r="M1" s="88"/>
      <c r="N1" s="301" t="s">
        <v>41</v>
      </c>
      <c r="O1" s="291"/>
      <c r="P1" s="314"/>
      <c r="Q1" s="314"/>
    </row>
    <row r="2" spans="1:17" ht="16.5" thickBot="1">
      <c r="A2" s="14">
        <v>1</v>
      </c>
      <c r="B2" s="205" t="s">
        <v>40</v>
      </c>
      <c r="C2" s="206">
        <v>48</v>
      </c>
      <c r="D2" s="206">
        <v>220</v>
      </c>
      <c r="E2" s="206">
        <v>238</v>
      </c>
      <c r="F2" s="206">
        <v>216</v>
      </c>
      <c r="G2" s="206">
        <v>197</v>
      </c>
      <c r="H2" s="206">
        <v>244</v>
      </c>
      <c r="I2" s="206">
        <v>183</v>
      </c>
      <c r="J2" s="206">
        <f aca="true" t="shared" si="0" ref="J2:J12">I2+H2+G2+F2+E2+D2+C2</f>
        <v>1346</v>
      </c>
      <c r="K2" s="210">
        <f aca="true" t="shared" si="1" ref="K2:K12">J2/6</f>
        <v>224.33333333333334</v>
      </c>
      <c r="L2" s="326"/>
      <c r="M2" s="293" t="s">
        <v>0</v>
      </c>
      <c r="N2" s="295" t="s">
        <v>43</v>
      </c>
      <c r="O2" s="295" t="s">
        <v>44</v>
      </c>
      <c r="P2" s="295" t="s">
        <v>45</v>
      </c>
      <c r="Q2" s="292" t="s">
        <v>9</v>
      </c>
    </row>
    <row r="3" spans="1:17" ht="15.75">
      <c r="A3" s="302">
        <v>2</v>
      </c>
      <c r="B3" s="189" t="s">
        <v>91</v>
      </c>
      <c r="C3" s="172"/>
      <c r="D3" s="172">
        <v>210</v>
      </c>
      <c r="E3" s="172">
        <v>177</v>
      </c>
      <c r="F3" s="172">
        <v>213</v>
      </c>
      <c r="G3" s="172">
        <v>201</v>
      </c>
      <c r="H3" s="186">
        <v>211</v>
      </c>
      <c r="I3" s="172">
        <v>191</v>
      </c>
      <c r="J3" s="206">
        <f t="shared" si="0"/>
        <v>1203</v>
      </c>
      <c r="K3" s="210">
        <f t="shared" si="1"/>
        <v>200.5</v>
      </c>
      <c r="L3" s="406"/>
      <c r="M3" s="95">
        <v>1</v>
      </c>
      <c r="N3" s="184" t="s">
        <v>28</v>
      </c>
      <c r="O3" s="310"/>
      <c r="P3" s="310">
        <v>196</v>
      </c>
      <c r="Q3" s="316">
        <f>P3+O3</f>
        <v>196</v>
      </c>
    </row>
    <row r="4" spans="1:17" ht="15.75">
      <c r="A4" s="361">
        <v>3</v>
      </c>
      <c r="B4" s="189" t="s">
        <v>16</v>
      </c>
      <c r="C4" s="172"/>
      <c r="D4" s="172">
        <v>214</v>
      </c>
      <c r="E4" s="172">
        <v>148</v>
      </c>
      <c r="F4" s="172">
        <v>194</v>
      </c>
      <c r="G4" s="172">
        <v>199</v>
      </c>
      <c r="H4" s="172">
        <v>192</v>
      </c>
      <c r="I4" s="172">
        <v>185</v>
      </c>
      <c r="J4" s="206">
        <f t="shared" si="0"/>
        <v>1132</v>
      </c>
      <c r="K4" s="210">
        <f t="shared" si="1"/>
        <v>188.66666666666666</v>
      </c>
      <c r="L4" s="326"/>
      <c r="M4" s="61">
        <v>2</v>
      </c>
      <c r="N4" s="188" t="s">
        <v>98</v>
      </c>
      <c r="O4" s="299"/>
      <c r="P4" s="299">
        <v>191</v>
      </c>
      <c r="Q4" s="288">
        <f>P4+O4</f>
        <v>191</v>
      </c>
    </row>
    <row r="5" spans="1:17" ht="15.75">
      <c r="A5" s="5">
        <v>4</v>
      </c>
      <c r="B5" s="184" t="s">
        <v>94</v>
      </c>
      <c r="C5" s="172">
        <v>48</v>
      </c>
      <c r="D5" s="172">
        <v>133</v>
      </c>
      <c r="E5" s="172">
        <v>171</v>
      </c>
      <c r="F5" s="172">
        <v>212</v>
      </c>
      <c r="G5" s="172">
        <v>158</v>
      </c>
      <c r="H5" s="172">
        <v>185</v>
      </c>
      <c r="I5" s="172">
        <v>212</v>
      </c>
      <c r="J5" s="206">
        <f t="shared" si="0"/>
        <v>1119</v>
      </c>
      <c r="K5" s="210">
        <f t="shared" si="1"/>
        <v>186.5</v>
      </c>
      <c r="L5" s="326"/>
      <c r="M5" s="61">
        <v>3</v>
      </c>
      <c r="N5" s="184" t="s">
        <v>106</v>
      </c>
      <c r="O5" s="332"/>
      <c r="P5" s="332">
        <v>185</v>
      </c>
      <c r="Q5" s="288">
        <f>P5+O5</f>
        <v>185</v>
      </c>
    </row>
    <row r="6" spans="1:17" ht="16.5" thickBot="1">
      <c r="A6" s="408">
        <v>5</v>
      </c>
      <c r="B6" s="184" t="s">
        <v>133</v>
      </c>
      <c r="C6" s="172"/>
      <c r="D6" s="172">
        <v>179</v>
      </c>
      <c r="E6" s="172">
        <v>225</v>
      </c>
      <c r="F6" s="172">
        <v>140</v>
      </c>
      <c r="G6" s="172">
        <v>173</v>
      </c>
      <c r="H6" s="172">
        <v>194</v>
      </c>
      <c r="I6" s="172">
        <v>153</v>
      </c>
      <c r="J6" s="206">
        <f t="shared" si="0"/>
        <v>1064</v>
      </c>
      <c r="K6" s="210">
        <f t="shared" si="1"/>
        <v>177.33333333333334</v>
      </c>
      <c r="L6" s="326"/>
      <c r="M6" s="436">
        <v>4</v>
      </c>
      <c r="N6" s="433" t="s">
        <v>135</v>
      </c>
      <c r="O6" s="437"/>
      <c r="P6" s="437">
        <v>129</v>
      </c>
      <c r="Q6" s="438">
        <f>P6+O6</f>
        <v>129</v>
      </c>
    </row>
    <row r="7" spans="1:17" ht="16.5" thickTop="1">
      <c r="A7" s="302">
        <v>6</v>
      </c>
      <c r="B7" s="184" t="s">
        <v>24</v>
      </c>
      <c r="C7" s="172"/>
      <c r="D7" s="172">
        <v>180</v>
      </c>
      <c r="E7" s="172">
        <v>180</v>
      </c>
      <c r="F7" s="172">
        <v>181</v>
      </c>
      <c r="G7" s="172">
        <v>177</v>
      </c>
      <c r="H7" s="172">
        <v>174</v>
      </c>
      <c r="I7" s="172">
        <v>159</v>
      </c>
      <c r="J7" s="206">
        <f t="shared" si="0"/>
        <v>1051</v>
      </c>
      <c r="K7" s="210">
        <f t="shared" si="1"/>
        <v>175.16666666666666</v>
      </c>
      <c r="L7" s="326"/>
      <c r="M7" s="88"/>
      <c r="N7" s="126"/>
      <c r="O7" s="88"/>
      <c r="P7" s="88"/>
      <c r="Q7" s="318"/>
    </row>
    <row r="8" spans="1:17" ht="15.75">
      <c r="A8" s="408">
        <v>7</v>
      </c>
      <c r="B8" s="184" t="s">
        <v>28</v>
      </c>
      <c r="C8" s="172"/>
      <c r="D8" s="172">
        <v>155</v>
      </c>
      <c r="E8" s="172">
        <v>192</v>
      </c>
      <c r="F8" s="172">
        <v>145</v>
      </c>
      <c r="G8" s="172">
        <v>182</v>
      </c>
      <c r="H8" s="172">
        <v>201</v>
      </c>
      <c r="I8" s="172">
        <v>161</v>
      </c>
      <c r="J8" s="206">
        <f t="shared" si="0"/>
        <v>1036</v>
      </c>
      <c r="K8" s="210">
        <f t="shared" si="1"/>
        <v>172.66666666666666</v>
      </c>
      <c r="L8" s="329"/>
      <c r="M8" s="125"/>
      <c r="N8" s="126"/>
      <c r="O8" s="193"/>
      <c r="P8" s="193"/>
      <c r="Q8" s="318"/>
    </row>
    <row r="9" spans="1:17" ht="15.75">
      <c r="A9" s="5">
        <v>8</v>
      </c>
      <c r="B9" s="184" t="s">
        <v>134</v>
      </c>
      <c r="C9" s="172"/>
      <c r="D9" s="172">
        <v>152</v>
      </c>
      <c r="E9" s="172">
        <v>211</v>
      </c>
      <c r="F9" s="172">
        <v>169</v>
      </c>
      <c r="G9" s="172">
        <v>186</v>
      </c>
      <c r="H9" s="172">
        <v>172</v>
      </c>
      <c r="I9" s="172">
        <v>137</v>
      </c>
      <c r="J9" s="206">
        <f t="shared" si="0"/>
        <v>1027</v>
      </c>
      <c r="K9" s="210">
        <f t="shared" si="1"/>
        <v>171.16666666666666</v>
      </c>
      <c r="L9" s="329"/>
      <c r="M9" s="88"/>
      <c r="N9" s="314"/>
      <c r="O9" s="312"/>
      <c r="P9" s="312"/>
      <c r="Q9" s="318"/>
    </row>
    <row r="10" spans="1:17" ht="15.75">
      <c r="A10" s="408">
        <v>9</v>
      </c>
      <c r="B10" s="188" t="s">
        <v>98</v>
      </c>
      <c r="C10" s="172"/>
      <c r="D10" s="172">
        <v>144</v>
      </c>
      <c r="E10" s="172">
        <v>172</v>
      </c>
      <c r="F10" s="172">
        <v>140</v>
      </c>
      <c r="G10" s="172">
        <v>177</v>
      </c>
      <c r="H10" s="172">
        <v>142</v>
      </c>
      <c r="I10" s="172">
        <v>137</v>
      </c>
      <c r="J10" s="206">
        <f t="shared" si="0"/>
        <v>912</v>
      </c>
      <c r="K10" s="210">
        <f t="shared" si="1"/>
        <v>152</v>
      </c>
      <c r="L10" s="329"/>
      <c r="M10" s="88"/>
      <c r="N10" s="33"/>
      <c r="O10" s="88"/>
      <c r="P10" s="88"/>
      <c r="Q10" s="318"/>
    </row>
    <row r="11" spans="1:17" ht="15.75">
      <c r="A11" s="302">
        <v>10</v>
      </c>
      <c r="B11" s="184" t="s">
        <v>106</v>
      </c>
      <c r="C11" s="172"/>
      <c r="D11" s="172">
        <v>154</v>
      </c>
      <c r="E11" s="172">
        <v>188</v>
      </c>
      <c r="F11" s="172">
        <v>130</v>
      </c>
      <c r="G11" s="172">
        <v>189</v>
      </c>
      <c r="H11" s="172">
        <v>115</v>
      </c>
      <c r="I11" s="172">
        <v>132</v>
      </c>
      <c r="J11" s="206">
        <f t="shared" si="0"/>
        <v>908</v>
      </c>
      <c r="K11" s="210">
        <f t="shared" si="1"/>
        <v>151.33333333333334</v>
      </c>
      <c r="L11" s="329"/>
      <c r="M11" s="305"/>
      <c r="N11" s="305"/>
      <c r="O11" s="305"/>
      <c r="P11" s="305"/>
      <c r="Q11" s="305"/>
    </row>
    <row r="12" spans="1:17" ht="16.5" thickBot="1">
      <c r="A12" s="432">
        <v>11</v>
      </c>
      <c r="B12" s="433" t="s">
        <v>135</v>
      </c>
      <c r="C12" s="434"/>
      <c r="D12" s="434">
        <v>94</v>
      </c>
      <c r="E12" s="434">
        <v>115</v>
      </c>
      <c r="F12" s="434">
        <v>114</v>
      </c>
      <c r="G12" s="434">
        <v>131</v>
      </c>
      <c r="H12" s="434">
        <v>146</v>
      </c>
      <c r="I12" s="434">
        <v>142</v>
      </c>
      <c r="J12" s="434">
        <f t="shared" si="0"/>
        <v>742</v>
      </c>
      <c r="K12" s="435">
        <f t="shared" si="1"/>
        <v>123.66666666666667</v>
      </c>
      <c r="L12" s="329"/>
      <c r="M12" s="305"/>
      <c r="N12" s="326"/>
      <c r="O12" s="329"/>
      <c r="P12" s="326"/>
      <c r="Q12" s="326"/>
    </row>
    <row r="13" spans="1:17" ht="16.5" thickTop="1">
      <c r="A13" s="197"/>
      <c r="B13" s="265"/>
      <c r="C13" s="88"/>
      <c r="D13" s="312"/>
      <c r="E13" s="34"/>
      <c r="F13" s="312"/>
      <c r="G13" s="312"/>
      <c r="H13" s="312"/>
      <c r="I13" s="312"/>
      <c r="J13" s="196"/>
      <c r="K13" s="196"/>
      <c r="L13" s="329"/>
      <c r="M13" s="325" t="s">
        <v>136</v>
      </c>
      <c r="N13" s="329"/>
      <c r="O13" s="329"/>
      <c r="P13" s="326"/>
      <c r="Q13" s="326"/>
    </row>
    <row r="14" spans="1:17" ht="15.75">
      <c r="A14" s="305"/>
      <c r="B14" s="305"/>
      <c r="C14" s="326"/>
      <c r="D14" s="329"/>
      <c r="E14" s="326"/>
      <c r="F14" s="326"/>
      <c r="G14" s="326"/>
      <c r="H14" s="326"/>
      <c r="I14" s="326"/>
      <c r="J14" s="173"/>
      <c r="K14" s="173"/>
      <c r="L14" s="329"/>
      <c r="M14" s="305"/>
      <c r="N14" s="305"/>
      <c r="O14" s="326"/>
      <c r="P14" s="326"/>
      <c r="Q14" s="326"/>
    </row>
    <row r="15" spans="1:17" ht="16.5" thickBot="1">
      <c r="A15" s="338"/>
      <c r="B15" s="338"/>
      <c r="C15" s="338"/>
      <c r="D15" s="338"/>
      <c r="E15" s="338"/>
      <c r="F15" s="329"/>
      <c r="G15" s="326"/>
      <c r="H15" s="326"/>
      <c r="I15" s="326"/>
      <c r="J15" s="173"/>
      <c r="K15" s="173"/>
      <c r="L15" s="329"/>
      <c r="M15" s="305"/>
      <c r="N15" s="305"/>
      <c r="O15" s="326"/>
      <c r="P15" s="326"/>
      <c r="Q15" s="326"/>
    </row>
    <row r="16" spans="1:17" ht="16.5" thickBot="1">
      <c r="A16" s="339"/>
      <c r="B16" s="368" t="s">
        <v>65</v>
      </c>
      <c r="C16" s="340" t="s">
        <v>2</v>
      </c>
      <c r="D16" s="341" t="s">
        <v>45</v>
      </c>
      <c r="E16" s="342" t="s">
        <v>9</v>
      </c>
      <c r="F16" s="326"/>
      <c r="G16" s="326"/>
      <c r="H16" s="326"/>
      <c r="I16" s="326"/>
      <c r="J16" s="173"/>
      <c r="K16" s="173"/>
      <c r="L16" s="329"/>
      <c r="M16" s="305"/>
      <c r="N16" s="298"/>
      <c r="O16" s="312"/>
      <c r="P16" s="326"/>
      <c r="Q16" s="326"/>
    </row>
    <row r="17" spans="1:17" ht="15.75">
      <c r="A17" s="28">
        <v>3</v>
      </c>
      <c r="B17" s="205" t="s">
        <v>40</v>
      </c>
      <c r="C17" s="29">
        <v>8</v>
      </c>
      <c r="D17" s="310">
        <v>176</v>
      </c>
      <c r="E17" s="316">
        <f>D17+C17</f>
        <v>184</v>
      </c>
      <c r="F17" s="326"/>
      <c r="G17" s="343"/>
      <c r="H17" s="370" t="s">
        <v>68</v>
      </c>
      <c r="I17" s="344"/>
      <c r="J17" s="174"/>
      <c r="K17" s="174"/>
      <c r="L17" s="344"/>
      <c r="M17" s="345"/>
      <c r="N17" s="105"/>
      <c r="O17" s="34"/>
      <c r="P17" s="326"/>
      <c r="Q17" s="326"/>
    </row>
    <row r="18" spans="1:17" ht="16.5" thickBot="1">
      <c r="A18" s="31">
        <v>3</v>
      </c>
      <c r="B18" s="188" t="s">
        <v>98</v>
      </c>
      <c r="C18" s="1"/>
      <c r="D18" s="311">
        <v>139</v>
      </c>
      <c r="E18" s="288">
        <f aca="true" t="shared" si="2" ref="E18:E27">D18+C18</f>
        <v>139</v>
      </c>
      <c r="F18" s="326"/>
      <c r="G18" s="372" t="s">
        <v>0</v>
      </c>
      <c r="H18" s="373" t="s">
        <v>43</v>
      </c>
      <c r="I18" s="374" t="s">
        <v>44</v>
      </c>
      <c r="J18" s="182" t="s">
        <v>45</v>
      </c>
      <c r="K18" s="182" t="s">
        <v>69</v>
      </c>
      <c r="L18" s="374" t="s">
        <v>9</v>
      </c>
      <c r="M18" s="375" t="s">
        <v>10</v>
      </c>
      <c r="N18" s="105"/>
      <c r="O18" s="34"/>
      <c r="P18" s="326"/>
      <c r="Q18" s="326"/>
    </row>
    <row r="19" spans="1:17" ht="16.5" thickBot="1">
      <c r="A19" s="33"/>
      <c r="B19" s="214"/>
      <c r="C19" s="34"/>
      <c r="D19" s="287"/>
      <c r="E19" s="316"/>
      <c r="F19" s="326"/>
      <c r="G19" s="39">
        <v>1</v>
      </c>
      <c r="H19" s="205" t="s">
        <v>40</v>
      </c>
      <c r="I19" s="321">
        <v>16</v>
      </c>
      <c r="J19" s="178">
        <v>231</v>
      </c>
      <c r="K19" s="178">
        <v>207</v>
      </c>
      <c r="L19" s="178">
        <f>K19+J19+I19</f>
        <v>454</v>
      </c>
      <c r="M19" s="322">
        <f>L19/2</f>
        <v>227</v>
      </c>
      <c r="N19" s="312"/>
      <c r="O19" s="312"/>
      <c r="P19" s="326"/>
      <c r="Q19" s="326"/>
    </row>
    <row r="20" spans="1:17" ht="15.75">
      <c r="A20" s="28">
        <v>5</v>
      </c>
      <c r="B20" s="189" t="s">
        <v>91</v>
      </c>
      <c r="C20" s="29"/>
      <c r="D20" s="310">
        <v>196</v>
      </c>
      <c r="E20" s="316">
        <f t="shared" si="2"/>
        <v>196</v>
      </c>
      <c r="F20" s="326"/>
      <c r="G20" s="39">
        <v>2</v>
      </c>
      <c r="H20" s="189" t="s">
        <v>91</v>
      </c>
      <c r="I20" s="321"/>
      <c r="J20" s="178">
        <v>192</v>
      </c>
      <c r="K20" s="178">
        <v>183</v>
      </c>
      <c r="L20" s="178">
        <f>K20+J20+I20</f>
        <v>375</v>
      </c>
      <c r="M20" s="322">
        <f>L20/2</f>
        <v>187.5</v>
      </c>
      <c r="N20" s="105"/>
      <c r="O20" s="34"/>
      <c r="P20" s="326"/>
      <c r="Q20" s="326"/>
    </row>
    <row r="21" spans="1:17" ht="16.5" thickBot="1">
      <c r="A21" s="31">
        <v>5</v>
      </c>
      <c r="B21" s="184" t="s">
        <v>28</v>
      </c>
      <c r="C21" s="1"/>
      <c r="D21" s="311">
        <v>159</v>
      </c>
      <c r="E21" s="288">
        <f t="shared" si="2"/>
        <v>159</v>
      </c>
      <c r="F21" s="326"/>
      <c r="G21" s="39">
        <v>3</v>
      </c>
      <c r="H21" s="184" t="s">
        <v>133</v>
      </c>
      <c r="I21" s="321"/>
      <c r="J21" s="178">
        <v>203</v>
      </c>
      <c r="K21" s="178">
        <v>159</v>
      </c>
      <c r="L21" s="178">
        <f>K21+J21+I21</f>
        <v>362</v>
      </c>
      <c r="M21" s="322">
        <f>L21/2</f>
        <v>181</v>
      </c>
      <c r="N21" s="88"/>
      <c r="O21" s="88"/>
      <c r="P21" s="326"/>
      <c r="Q21" s="326"/>
    </row>
    <row r="22" spans="1:17" ht="16.5" thickBot="1">
      <c r="A22" s="33"/>
      <c r="B22" s="214"/>
      <c r="C22" s="34"/>
      <c r="D22" s="287"/>
      <c r="E22" s="316"/>
      <c r="F22" s="326"/>
      <c r="G22" s="43">
        <v>4</v>
      </c>
      <c r="H22" s="409" t="s">
        <v>16</v>
      </c>
      <c r="I22" s="439"/>
      <c r="J22" s="440">
        <v>161</v>
      </c>
      <c r="K22" s="440">
        <v>168</v>
      </c>
      <c r="L22" s="440">
        <f>K22+J22+I22</f>
        <v>329</v>
      </c>
      <c r="M22" s="441">
        <f>L22/2</f>
        <v>164.5</v>
      </c>
      <c r="N22" s="326"/>
      <c r="O22" s="326"/>
      <c r="P22" s="326"/>
      <c r="Q22" s="326"/>
    </row>
    <row r="23" spans="1:17" ht="15.75">
      <c r="A23" s="28">
        <v>2</v>
      </c>
      <c r="B23" s="189" t="s">
        <v>16</v>
      </c>
      <c r="C23" s="29"/>
      <c r="D23" s="310">
        <v>202</v>
      </c>
      <c r="E23" s="316">
        <f t="shared" si="2"/>
        <v>202</v>
      </c>
      <c r="F23" s="326"/>
      <c r="G23" s="326"/>
      <c r="H23" s="326"/>
      <c r="I23" s="326"/>
      <c r="J23" s="173"/>
      <c r="K23" s="173"/>
      <c r="N23" s="326"/>
      <c r="O23" s="329"/>
      <c r="P23" s="326"/>
      <c r="Q23" s="326"/>
    </row>
    <row r="24" spans="1:17" ht="16.5" thickBot="1">
      <c r="A24" s="31">
        <v>2</v>
      </c>
      <c r="B24" s="184" t="s">
        <v>24</v>
      </c>
      <c r="C24" s="1"/>
      <c r="D24" s="311">
        <v>182</v>
      </c>
      <c r="E24" s="288">
        <f t="shared" si="2"/>
        <v>182</v>
      </c>
      <c r="F24" s="326"/>
      <c r="G24" s="326"/>
      <c r="H24" s="305"/>
      <c r="I24" s="305"/>
      <c r="J24" s="305"/>
      <c r="K24" s="305"/>
      <c r="N24" s="326"/>
      <c r="O24" s="326"/>
      <c r="P24" s="326"/>
      <c r="Q24" s="326"/>
    </row>
    <row r="25" spans="1:17" ht="16.5" thickBot="1">
      <c r="A25" s="33"/>
      <c r="B25" s="215"/>
      <c r="C25" s="34"/>
      <c r="D25" s="287"/>
      <c r="E25" s="316"/>
      <c r="F25" s="326"/>
      <c r="G25" s="326"/>
      <c r="N25" s="326"/>
      <c r="O25" s="326"/>
      <c r="P25" s="326"/>
      <c r="Q25" s="326"/>
    </row>
    <row r="26" spans="1:17" ht="15.75">
      <c r="A26" s="28">
        <v>4</v>
      </c>
      <c r="B26" s="184" t="s">
        <v>94</v>
      </c>
      <c r="C26" s="29">
        <v>8</v>
      </c>
      <c r="D26" s="310">
        <v>181</v>
      </c>
      <c r="E26" s="316">
        <f t="shared" si="2"/>
        <v>189</v>
      </c>
      <c r="F26" s="326"/>
      <c r="G26" s="305"/>
      <c r="N26" s="326"/>
      <c r="O26" s="326"/>
      <c r="P26" s="326"/>
      <c r="Q26" s="326"/>
    </row>
    <row r="27" spans="1:17" ht="16.5" thickBot="1">
      <c r="A27" s="31">
        <v>4</v>
      </c>
      <c r="B27" s="203" t="s">
        <v>133</v>
      </c>
      <c r="C27" s="1"/>
      <c r="D27" s="311">
        <v>229</v>
      </c>
      <c r="E27" s="317">
        <f t="shared" si="2"/>
        <v>229</v>
      </c>
      <c r="F27" s="326"/>
      <c r="N27" s="326"/>
      <c r="O27" s="326"/>
      <c r="P27" s="326"/>
      <c r="Q27" s="326"/>
    </row>
    <row r="28" spans="1:17" ht="15.75">
      <c r="A28" s="326"/>
      <c r="B28" s="326"/>
      <c r="C28" s="326"/>
      <c r="D28" s="326"/>
      <c r="E28" s="326"/>
      <c r="F28" s="326"/>
      <c r="M28" s="305"/>
      <c r="N28" s="326"/>
      <c r="O28" s="326"/>
      <c r="P28" s="326"/>
      <c r="Q28" s="326"/>
    </row>
    <row r="29" spans="1:17" ht="15.75">
      <c r="A29" s="326"/>
      <c r="B29" s="326"/>
      <c r="C29" s="326"/>
      <c r="D29" s="326"/>
      <c r="E29" s="326"/>
      <c r="F29" s="326"/>
      <c r="L29" s="305"/>
      <c r="M29" s="305"/>
      <c r="N29" s="326"/>
      <c r="O29" s="326"/>
      <c r="P29" s="326"/>
      <c r="Q29" s="326"/>
    </row>
    <row r="30" spans="1:17" ht="15.75">
      <c r="A30" s="305"/>
      <c r="B30" s="305"/>
      <c r="C30" s="326"/>
      <c r="D30" s="326"/>
      <c r="E30" s="326"/>
      <c r="F30" s="326"/>
      <c r="L30" s="305"/>
      <c r="M30" s="305"/>
      <c r="N30" s="326"/>
      <c r="O30" s="326"/>
      <c r="P30" s="326"/>
      <c r="Q30" s="326"/>
    </row>
    <row r="31" spans="1:17" ht="15.75">
      <c r="A31" s="305"/>
      <c r="B31" s="305"/>
      <c r="C31" s="305"/>
      <c r="D31" s="305"/>
      <c r="E31" s="305"/>
      <c r="F31" s="326"/>
      <c r="L31" s="305"/>
      <c r="M31" s="326"/>
      <c r="N31" s="326"/>
      <c r="O31" s="326"/>
      <c r="P31" s="326"/>
      <c r="Q31" s="326"/>
    </row>
    <row r="32" spans="1:17" ht="15.75">
      <c r="A32" s="305"/>
      <c r="B32" s="305"/>
      <c r="C32" s="305"/>
      <c r="D32" s="305"/>
      <c r="E32" s="305"/>
      <c r="F32" s="326"/>
      <c r="L32" s="305"/>
      <c r="N32" s="326"/>
      <c r="O32" s="326"/>
      <c r="P32" s="326"/>
      <c r="Q32" s="326"/>
    </row>
    <row r="33" spans="14:17" ht="15.75">
      <c r="N33" s="326"/>
      <c r="O33" s="326"/>
      <c r="P33" s="326"/>
      <c r="Q33" s="326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22">
      <selection activeCell="I38" sqref="I38"/>
    </sheetView>
  </sheetViews>
  <sheetFormatPr defaultColWidth="9.140625" defaultRowHeight="15"/>
  <cols>
    <col min="2" max="2" width="24.7109375" style="0" customWidth="1"/>
    <col min="8" max="8" width="23.7109375" style="0" customWidth="1"/>
    <col min="14" max="14" width="19.00390625" style="0" customWidth="1"/>
  </cols>
  <sheetData>
    <row r="1" spans="1:18" ht="16.5" thickBot="1">
      <c r="A1" s="347" t="s">
        <v>0</v>
      </c>
      <c r="B1" s="207" t="s">
        <v>1</v>
      </c>
      <c r="C1" s="207" t="s">
        <v>2</v>
      </c>
      <c r="D1" s="207" t="s">
        <v>3</v>
      </c>
      <c r="E1" s="207" t="s">
        <v>4</v>
      </c>
      <c r="F1" s="207" t="s">
        <v>5</v>
      </c>
      <c r="G1" s="207" t="s">
        <v>6</v>
      </c>
      <c r="H1" s="207" t="s">
        <v>7</v>
      </c>
      <c r="I1" s="207" t="s">
        <v>8</v>
      </c>
      <c r="J1" s="208" t="s">
        <v>9</v>
      </c>
      <c r="K1" s="209" t="s">
        <v>10</v>
      </c>
      <c r="L1" s="326"/>
      <c r="M1" s="88"/>
      <c r="N1" s="301" t="s">
        <v>41</v>
      </c>
      <c r="O1" s="291"/>
      <c r="P1" s="314"/>
      <c r="Q1" s="314"/>
      <c r="R1" s="305"/>
    </row>
    <row r="2" spans="1:18" ht="16.5" thickBot="1">
      <c r="A2" s="14">
        <v>1</v>
      </c>
      <c r="B2" s="213" t="s">
        <v>17</v>
      </c>
      <c r="C2" s="206"/>
      <c r="D2" s="206">
        <v>214</v>
      </c>
      <c r="E2" s="206">
        <v>217</v>
      </c>
      <c r="F2" s="206">
        <v>235</v>
      </c>
      <c r="G2" s="206">
        <v>218</v>
      </c>
      <c r="H2" s="206">
        <v>201</v>
      </c>
      <c r="I2" s="206">
        <v>246</v>
      </c>
      <c r="J2" s="206">
        <f aca="true" t="shared" si="0" ref="J2:J17">I2+H2+G2+F2+E2+D2+C2</f>
        <v>1331</v>
      </c>
      <c r="K2" s="210">
        <f aca="true" t="shared" si="1" ref="K2:K17">J2/6</f>
        <v>221.83333333333334</v>
      </c>
      <c r="L2" s="326"/>
      <c r="M2" s="293" t="s">
        <v>0</v>
      </c>
      <c r="N2" s="295" t="s">
        <v>43</v>
      </c>
      <c r="O2" s="295" t="s">
        <v>44</v>
      </c>
      <c r="P2" s="295" t="s">
        <v>45</v>
      </c>
      <c r="Q2" s="292" t="s">
        <v>9</v>
      </c>
      <c r="R2" s="305"/>
    </row>
    <row r="3" spans="1:18" ht="15.75">
      <c r="A3" s="5">
        <v>2</v>
      </c>
      <c r="B3" s="189" t="s">
        <v>11</v>
      </c>
      <c r="C3" s="172">
        <v>48</v>
      </c>
      <c r="D3" s="172">
        <v>226</v>
      </c>
      <c r="E3" s="172">
        <v>187</v>
      </c>
      <c r="F3" s="172">
        <v>174</v>
      </c>
      <c r="G3" s="172">
        <v>156</v>
      </c>
      <c r="H3" s="186">
        <v>180</v>
      </c>
      <c r="I3" s="172">
        <v>223</v>
      </c>
      <c r="J3" s="206">
        <f t="shared" si="0"/>
        <v>1194</v>
      </c>
      <c r="K3" s="210">
        <f t="shared" si="1"/>
        <v>199</v>
      </c>
      <c r="L3" s="406"/>
      <c r="M3" s="95">
        <v>1</v>
      </c>
      <c r="N3" s="184" t="s">
        <v>19</v>
      </c>
      <c r="O3" s="310">
        <v>8</v>
      </c>
      <c r="P3" s="310">
        <v>156</v>
      </c>
      <c r="Q3" s="316">
        <f aca="true" t="shared" si="2" ref="Q3:Q8">P3+O3</f>
        <v>164</v>
      </c>
      <c r="R3" s="305"/>
    </row>
    <row r="4" spans="1:18" ht="15.75">
      <c r="A4" s="302">
        <v>3</v>
      </c>
      <c r="B4" s="184" t="s">
        <v>24</v>
      </c>
      <c r="C4" s="172"/>
      <c r="D4" s="172">
        <v>177</v>
      </c>
      <c r="E4" s="172">
        <v>171</v>
      </c>
      <c r="F4" s="172">
        <v>215</v>
      </c>
      <c r="G4" s="172">
        <v>221</v>
      </c>
      <c r="H4" s="172">
        <v>236</v>
      </c>
      <c r="I4" s="172">
        <v>171</v>
      </c>
      <c r="J4" s="206">
        <f t="shared" si="0"/>
        <v>1191</v>
      </c>
      <c r="K4" s="210">
        <f t="shared" si="1"/>
        <v>198.5</v>
      </c>
      <c r="L4" s="326"/>
      <c r="M4" s="61">
        <v>2</v>
      </c>
      <c r="N4" s="184" t="s">
        <v>21</v>
      </c>
      <c r="O4" s="2"/>
      <c r="P4" s="2">
        <v>162</v>
      </c>
      <c r="Q4" s="288">
        <f t="shared" si="2"/>
        <v>162</v>
      </c>
      <c r="R4" s="305"/>
    </row>
    <row r="5" spans="1:18" ht="15.75">
      <c r="A5" s="361">
        <v>4</v>
      </c>
      <c r="B5" s="189" t="s">
        <v>120</v>
      </c>
      <c r="C5" s="172">
        <v>48</v>
      </c>
      <c r="D5" s="172">
        <v>177</v>
      </c>
      <c r="E5" s="172">
        <v>213</v>
      </c>
      <c r="F5" s="172">
        <v>208</v>
      </c>
      <c r="G5" s="172">
        <v>195</v>
      </c>
      <c r="H5" s="172">
        <v>175</v>
      </c>
      <c r="I5" s="172">
        <v>170</v>
      </c>
      <c r="J5" s="206">
        <f t="shared" si="0"/>
        <v>1186</v>
      </c>
      <c r="K5" s="210">
        <f t="shared" si="1"/>
        <v>197.66666666666666</v>
      </c>
      <c r="L5" s="326"/>
      <c r="M5" s="61">
        <v>3</v>
      </c>
      <c r="N5" s="189" t="s">
        <v>35</v>
      </c>
      <c r="O5" s="2"/>
      <c r="P5" s="2">
        <v>160</v>
      </c>
      <c r="Q5" s="288">
        <f t="shared" si="2"/>
        <v>160</v>
      </c>
      <c r="R5" s="305"/>
    </row>
    <row r="6" spans="1:18" ht="15.75">
      <c r="A6" s="5">
        <v>5</v>
      </c>
      <c r="B6" s="184" t="s">
        <v>13</v>
      </c>
      <c r="C6" s="172"/>
      <c r="D6" s="172">
        <v>180</v>
      </c>
      <c r="E6" s="172">
        <v>157</v>
      </c>
      <c r="F6" s="172">
        <v>174</v>
      </c>
      <c r="G6" s="172">
        <v>160</v>
      </c>
      <c r="H6" s="172">
        <v>202</v>
      </c>
      <c r="I6" s="172">
        <v>275</v>
      </c>
      <c r="J6" s="206">
        <f t="shared" si="0"/>
        <v>1148</v>
      </c>
      <c r="K6" s="210">
        <f t="shared" si="1"/>
        <v>191.33333333333334</v>
      </c>
      <c r="L6" s="326"/>
      <c r="M6" s="61">
        <v>4</v>
      </c>
      <c r="N6" s="184" t="s">
        <v>133</v>
      </c>
      <c r="O6" s="299"/>
      <c r="P6" s="299">
        <v>158</v>
      </c>
      <c r="Q6" s="346">
        <f t="shared" si="2"/>
        <v>158</v>
      </c>
      <c r="R6" s="305"/>
    </row>
    <row r="7" spans="1:18" ht="15.75">
      <c r="A7" s="302">
        <v>6</v>
      </c>
      <c r="B7" s="184" t="s">
        <v>28</v>
      </c>
      <c r="C7" s="172"/>
      <c r="D7" s="172">
        <v>188</v>
      </c>
      <c r="E7" s="172">
        <v>157</v>
      </c>
      <c r="F7" s="172">
        <v>186</v>
      </c>
      <c r="G7" s="172">
        <v>161</v>
      </c>
      <c r="H7" s="172">
        <v>191</v>
      </c>
      <c r="I7" s="172">
        <v>211</v>
      </c>
      <c r="J7" s="206">
        <f t="shared" si="0"/>
        <v>1094</v>
      </c>
      <c r="K7" s="210">
        <f t="shared" si="1"/>
        <v>182.33333333333334</v>
      </c>
      <c r="L7" s="326"/>
      <c r="M7" s="61">
        <v>5</v>
      </c>
      <c r="N7" s="184" t="s">
        <v>121</v>
      </c>
      <c r="O7" s="332"/>
      <c r="P7" s="332">
        <v>152</v>
      </c>
      <c r="Q7" s="346">
        <f t="shared" si="2"/>
        <v>152</v>
      </c>
      <c r="R7" s="305"/>
    </row>
    <row r="8" spans="1:18" ht="16.5" thickBot="1">
      <c r="A8" s="361">
        <v>7</v>
      </c>
      <c r="B8" s="184" t="s">
        <v>16</v>
      </c>
      <c r="C8" s="172"/>
      <c r="D8" s="172">
        <v>175</v>
      </c>
      <c r="E8" s="172">
        <v>165</v>
      </c>
      <c r="F8" s="172">
        <v>200</v>
      </c>
      <c r="G8" s="172">
        <v>182</v>
      </c>
      <c r="H8" s="172">
        <v>178</v>
      </c>
      <c r="I8" s="172">
        <v>193</v>
      </c>
      <c r="J8" s="206">
        <f t="shared" si="0"/>
        <v>1093</v>
      </c>
      <c r="K8" s="210">
        <f t="shared" si="1"/>
        <v>182.16666666666666</v>
      </c>
      <c r="L8" s="329"/>
      <c r="M8" s="443"/>
      <c r="N8" s="442"/>
      <c r="O8" s="444"/>
      <c r="P8" s="444"/>
      <c r="Q8" s="445">
        <f t="shared" si="2"/>
        <v>0</v>
      </c>
      <c r="R8" s="305"/>
    </row>
    <row r="9" spans="1:18" ht="16.5" thickTop="1">
      <c r="A9" s="5">
        <v>8</v>
      </c>
      <c r="B9" s="184" t="s">
        <v>27</v>
      </c>
      <c r="C9" s="172">
        <v>48</v>
      </c>
      <c r="D9" s="172">
        <v>129</v>
      </c>
      <c r="E9" s="172">
        <v>175</v>
      </c>
      <c r="F9" s="172">
        <v>187</v>
      </c>
      <c r="G9" s="172">
        <v>172</v>
      </c>
      <c r="H9" s="172">
        <v>178</v>
      </c>
      <c r="I9" s="172">
        <v>203</v>
      </c>
      <c r="J9" s="206">
        <f t="shared" si="0"/>
        <v>1092</v>
      </c>
      <c r="K9" s="210">
        <f t="shared" si="1"/>
        <v>182</v>
      </c>
      <c r="L9" s="329"/>
      <c r="M9" s="88"/>
      <c r="N9" s="314"/>
      <c r="O9" s="312"/>
      <c r="P9" s="312"/>
      <c r="Q9" s="318"/>
      <c r="R9" s="305"/>
    </row>
    <row r="10" spans="1:18" ht="15.75">
      <c r="A10" s="302">
        <v>9</v>
      </c>
      <c r="B10" s="184" t="s">
        <v>121</v>
      </c>
      <c r="C10" s="172"/>
      <c r="D10" s="172">
        <v>121</v>
      </c>
      <c r="E10" s="172">
        <v>193</v>
      </c>
      <c r="F10" s="172">
        <v>241</v>
      </c>
      <c r="G10" s="172">
        <v>214</v>
      </c>
      <c r="H10" s="172">
        <v>147</v>
      </c>
      <c r="I10" s="172">
        <v>169</v>
      </c>
      <c r="J10" s="206">
        <f t="shared" si="0"/>
        <v>1085</v>
      </c>
      <c r="K10" s="210">
        <f t="shared" si="1"/>
        <v>180.83333333333334</v>
      </c>
      <c r="L10" s="329"/>
      <c r="M10" s="88"/>
      <c r="N10" s="33"/>
      <c r="O10" s="88"/>
      <c r="P10" s="88"/>
      <c r="Q10" s="318"/>
      <c r="R10" s="305"/>
    </row>
    <row r="11" spans="1:18" ht="15.75">
      <c r="A11" s="361">
        <v>10</v>
      </c>
      <c r="B11" s="184" t="s">
        <v>133</v>
      </c>
      <c r="C11" s="172"/>
      <c r="D11" s="172">
        <v>175</v>
      </c>
      <c r="E11" s="172">
        <v>165</v>
      </c>
      <c r="F11" s="172">
        <v>173</v>
      </c>
      <c r="G11" s="172">
        <v>174</v>
      </c>
      <c r="H11" s="172">
        <v>185</v>
      </c>
      <c r="I11" s="172">
        <v>212</v>
      </c>
      <c r="J11" s="206">
        <f t="shared" si="0"/>
        <v>1084</v>
      </c>
      <c r="K11" s="210">
        <f t="shared" si="1"/>
        <v>180.66666666666666</v>
      </c>
      <c r="L11" s="329"/>
      <c r="M11" s="305"/>
      <c r="N11" s="305"/>
      <c r="O11" s="305"/>
      <c r="P11" s="305"/>
      <c r="Q11" s="305"/>
      <c r="R11" s="305"/>
    </row>
    <row r="12" spans="1:18" ht="15.75">
      <c r="A12" s="5">
        <v>11</v>
      </c>
      <c r="B12" s="188" t="s">
        <v>36</v>
      </c>
      <c r="C12" s="172"/>
      <c r="D12" s="172">
        <v>174</v>
      </c>
      <c r="E12" s="172">
        <v>159</v>
      </c>
      <c r="F12" s="172">
        <v>179</v>
      </c>
      <c r="G12" s="172">
        <v>181</v>
      </c>
      <c r="H12" s="172">
        <v>177</v>
      </c>
      <c r="I12" s="172">
        <v>151</v>
      </c>
      <c r="J12" s="172">
        <f t="shared" si="0"/>
        <v>1021</v>
      </c>
      <c r="K12" s="211">
        <f t="shared" si="1"/>
        <v>170.16666666666666</v>
      </c>
      <c r="L12" s="329"/>
      <c r="M12" s="305"/>
      <c r="N12" s="326"/>
      <c r="O12" s="329"/>
      <c r="P12" s="326"/>
      <c r="Q12" s="326"/>
      <c r="R12" s="305"/>
    </row>
    <row r="13" spans="1:18" ht="15.75">
      <c r="A13" s="408">
        <v>12</v>
      </c>
      <c r="B13" s="213" t="s">
        <v>119</v>
      </c>
      <c r="C13" s="206">
        <v>48</v>
      </c>
      <c r="D13" s="206">
        <v>146</v>
      </c>
      <c r="E13" s="206">
        <v>157</v>
      </c>
      <c r="F13" s="206">
        <v>177</v>
      </c>
      <c r="G13" s="206">
        <v>169</v>
      </c>
      <c r="H13" s="206">
        <v>171</v>
      </c>
      <c r="I13" s="206">
        <v>150</v>
      </c>
      <c r="J13" s="206">
        <f t="shared" si="0"/>
        <v>1018</v>
      </c>
      <c r="K13" s="210">
        <f t="shared" si="1"/>
        <v>169.66666666666666</v>
      </c>
      <c r="L13" s="329"/>
      <c r="M13" s="325" t="s">
        <v>137</v>
      </c>
      <c r="N13" s="329"/>
      <c r="O13" s="329"/>
      <c r="P13" s="326"/>
      <c r="Q13" s="326"/>
      <c r="R13" s="305"/>
    </row>
    <row r="14" spans="1:18" ht="15.75">
      <c r="A14" s="361">
        <v>13</v>
      </c>
      <c r="B14" s="213" t="s">
        <v>112</v>
      </c>
      <c r="C14" s="206"/>
      <c r="D14" s="206">
        <v>217</v>
      </c>
      <c r="E14" s="206">
        <v>189</v>
      </c>
      <c r="F14" s="206">
        <v>136</v>
      </c>
      <c r="G14" s="206">
        <v>124</v>
      </c>
      <c r="H14" s="206">
        <v>140</v>
      </c>
      <c r="I14" s="206">
        <v>179</v>
      </c>
      <c r="J14" s="206">
        <f t="shared" si="0"/>
        <v>985</v>
      </c>
      <c r="K14" s="210">
        <f t="shared" si="1"/>
        <v>164.16666666666666</v>
      </c>
      <c r="L14" s="329"/>
      <c r="M14" s="305"/>
      <c r="N14" s="305"/>
      <c r="O14" s="326"/>
      <c r="P14" s="326"/>
      <c r="Q14" s="326"/>
      <c r="R14" s="305"/>
    </row>
    <row r="15" spans="1:18" ht="15.75">
      <c r="A15" s="5">
        <v>14</v>
      </c>
      <c r="B15" s="213" t="s">
        <v>19</v>
      </c>
      <c r="C15" s="206">
        <v>48</v>
      </c>
      <c r="D15" s="206">
        <v>140</v>
      </c>
      <c r="E15" s="206">
        <v>158</v>
      </c>
      <c r="F15" s="206">
        <v>138</v>
      </c>
      <c r="G15" s="206">
        <v>171</v>
      </c>
      <c r="H15" s="206">
        <v>112</v>
      </c>
      <c r="I15" s="206">
        <v>167</v>
      </c>
      <c r="J15" s="206">
        <f t="shared" si="0"/>
        <v>934</v>
      </c>
      <c r="K15" s="210">
        <f t="shared" si="1"/>
        <v>155.66666666666666</v>
      </c>
      <c r="L15" s="329"/>
      <c r="M15" s="305"/>
      <c r="N15" s="305"/>
      <c r="O15" s="326"/>
      <c r="P15" s="326"/>
      <c r="Q15" s="326"/>
      <c r="R15" s="305"/>
    </row>
    <row r="16" spans="1:18" ht="15.75">
      <c r="A16" s="408">
        <v>15</v>
      </c>
      <c r="B16" s="213" t="s">
        <v>21</v>
      </c>
      <c r="C16" s="206"/>
      <c r="D16" s="206">
        <v>143</v>
      </c>
      <c r="E16" s="206">
        <v>125</v>
      </c>
      <c r="F16" s="206">
        <v>130</v>
      </c>
      <c r="G16" s="206">
        <v>187</v>
      </c>
      <c r="H16" s="206">
        <v>192</v>
      </c>
      <c r="I16" s="206">
        <v>157</v>
      </c>
      <c r="J16" s="206">
        <f t="shared" si="0"/>
        <v>934</v>
      </c>
      <c r="K16" s="210">
        <f t="shared" si="1"/>
        <v>155.66666666666666</v>
      </c>
      <c r="L16" s="329"/>
      <c r="M16" s="305"/>
      <c r="N16" s="298"/>
      <c r="O16" s="312"/>
      <c r="P16" s="326"/>
      <c r="Q16" s="326"/>
      <c r="R16" s="305"/>
    </row>
    <row r="17" spans="1:18" ht="16.5" thickBot="1">
      <c r="A17" s="363">
        <v>16</v>
      </c>
      <c r="B17" s="199" t="s">
        <v>35</v>
      </c>
      <c r="C17" s="204"/>
      <c r="D17" s="204">
        <v>184</v>
      </c>
      <c r="E17" s="204">
        <v>176</v>
      </c>
      <c r="F17" s="204">
        <v>127</v>
      </c>
      <c r="G17" s="204">
        <v>143</v>
      </c>
      <c r="H17" s="204">
        <v>148</v>
      </c>
      <c r="I17" s="204">
        <v>135</v>
      </c>
      <c r="J17" s="204">
        <f t="shared" si="0"/>
        <v>913</v>
      </c>
      <c r="K17" s="212">
        <f t="shared" si="1"/>
        <v>152.16666666666666</v>
      </c>
      <c r="N17" s="105"/>
      <c r="O17" s="34"/>
      <c r="P17" s="326"/>
      <c r="Q17" s="326"/>
      <c r="R17" s="305"/>
    </row>
    <row r="18" spans="6:18" ht="15.75">
      <c r="F18" s="326"/>
      <c r="N18" s="105"/>
      <c r="O18" s="34"/>
      <c r="P18" s="326"/>
      <c r="Q18" s="326"/>
      <c r="R18" s="305"/>
    </row>
    <row r="19" spans="6:18" ht="15.75">
      <c r="F19" s="326"/>
      <c r="N19" s="312"/>
      <c r="O19" s="312"/>
      <c r="P19" s="326"/>
      <c r="Q19" s="326"/>
      <c r="R19" s="305"/>
    </row>
    <row r="20" spans="1:18" ht="16.5" thickBot="1">
      <c r="A20" s="101"/>
      <c r="B20" s="101"/>
      <c r="C20" s="101"/>
      <c r="D20" s="101"/>
      <c r="F20" s="326"/>
      <c r="N20" s="105"/>
      <c r="O20" s="34"/>
      <c r="P20" s="326"/>
      <c r="Q20" s="326"/>
      <c r="R20" s="305"/>
    </row>
    <row r="21" spans="1:18" ht="16.5" thickBot="1">
      <c r="A21" s="339"/>
      <c r="B21" s="368" t="s">
        <v>65</v>
      </c>
      <c r="C21" s="340" t="s">
        <v>2</v>
      </c>
      <c r="D21" s="341" t="s">
        <v>45</v>
      </c>
      <c r="E21" s="342" t="s">
        <v>9</v>
      </c>
      <c r="F21" s="326"/>
      <c r="G21" s="343"/>
      <c r="H21" s="369" t="s">
        <v>66</v>
      </c>
      <c r="I21" s="344"/>
      <c r="J21" s="174"/>
      <c r="K21" s="175"/>
      <c r="N21" s="88"/>
      <c r="O21" s="88"/>
      <c r="P21" s="326"/>
      <c r="Q21" s="326"/>
      <c r="R21" s="305"/>
    </row>
    <row r="22" spans="1:18" ht="15.75">
      <c r="A22" s="28"/>
      <c r="B22" s="184" t="s">
        <v>28</v>
      </c>
      <c r="C22" s="29"/>
      <c r="D22" s="310">
        <v>163</v>
      </c>
      <c r="E22" s="316">
        <f>D22+C22</f>
        <v>163</v>
      </c>
      <c r="F22" s="326"/>
      <c r="G22" s="372" t="s">
        <v>0</v>
      </c>
      <c r="H22" s="373" t="s">
        <v>43</v>
      </c>
      <c r="I22" s="374" t="s">
        <v>44</v>
      </c>
      <c r="J22" s="176" t="s">
        <v>45</v>
      </c>
      <c r="K22" s="177" t="s">
        <v>9</v>
      </c>
      <c r="N22" s="326"/>
      <c r="O22" s="326"/>
      <c r="P22" s="326"/>
      <c r="Q22" s="326"/>
      <c r="R22" s="305"/>
    </row>
    <row r="23" spans="1:18" ht="16.5" thickBot="1">
      <c r="A23" s="31"/>
      <c r="B23" s="184" t="s">
        <v>16</v>
      </c>
      <c r="C23" s="1"/>
      <c r="D23" s="311">
        <v>232</v>
      </c>
      <c r="E23" s="288">
        <f aca="true" t="shared" si="3" ref="E23:E32">D23+C23</f>
        <v>232</v>
      </c>
      <c r="F23" s="326"/>
      <c r="G23" s="39">
        <v>1</v>
      </c>
      <c r="H23" s="184" t="s">
        <v>13</v>
      </c>
      <c r="I23" s="321"/>
      <c r="J23" s="178">
        <v>233</v>
      </c>
      <c r="K23" s="179">
        <f>J23+I23</f>
        <v>233</v>
      </c>
      <c r="L23" s="305"/>
      <c r="M23" s="305"/>
      <c r="N23" s="326"/>
      <c r="O23" s="329"/>
      <c r="P23" s="326"/>
      <c r="Q23" s="326"/>
      <c r="R23" s="305"/>
    </row>
    <row r="24" spans="1:18" ht="16.5" thickBot="1">
      <c r="A24" s="33"/>
      <c r="B24" s="214"/>
      <c r="C24" s="34"/>
      <c r="D24" s="287"/>
      <c r="E24" s="316"/>
      <c r="F24" s="326"/>
      <c r="G24" s="39">
        <v>2</v>
      </c>
      <c r="H24" s="184" t="s">
        <v>16</v>
      </c>
      <c r="I24" s="321"/>
      <c r="J24" s="178">
        <v>190</v>
      </c>
      <c r="K24" s="179">
        <f>J24+I24</f>
        <v>190</v>
      </c>
      <c r="L24" s="305"/>
      <c r="M24" s="305"/>
      <c r="N24" s="326"/>
      <c r="O24" s="326"/>
      <c r="P24" s="326"/>
      <c r="Q24" s="326"/>
      <c r="R24" s="305"/>
    </row>
    <row r="25" spans="1:18" ht="15.75">
      <c r="A25" s="28"/>
      <c r="B25" s="184" t="s">
        <v>24</v>
      </c>
      <c r="C25" s="29"/>
      <c r="D25" s="310">
        <v>150</v>
      </c>
      <c r="E25" s="316">
        <f t="shared" si="3"/>
        <v>150</v>
      </c>
      <c r="F25" s="326"/>
      <c r="G25" s="39">
        <v>3</v>
      </c>
      <c r="H25" s="189" t="s">
        <v>35</v>
      </c>
      <c r="I25" s="321"/>
      <c r="J25" s="178">
        <v>169</v>
      </c>
      <c r="K25" s="179">
        <f>J25+I25</f>
        <v>169</v>
      </c>
      <c r="L25" s="305"/>
      <c r="M25" s="305"/>
      <c r="N25" s="326"/>
      <c r="O25" s="326"/>
      <c r="P25" s="326"/>
      <c r="Q25" s="326"/>
      <c r="R25" s="305"/>
    </row>
    <row r="26" spans="1:18" ht="16.5" thickBot="1">
      <c r="A26" s="31"/>
      <c r="B26" s="199" t="s">
        <v>35</v>
      </c>
      <c r="C26" s="1"/>
      <c r="D26" s="311">
        <v>191</v>
      </c>
      <c r="E26" s="288">
        <f t="shared" si="3"/>
        <v>191</v>
      </c>
      <c r="F26" s="326"/>
      <c r="G26" s="43">
        <v>4</v>
      </c>
      <c r="H26" s="203" t="s">
        <v>21</v>
      </c>
      <c r="I26" s="323"/>
      <c r="J26" s="180">
        <v>169</v>
      </c>
      <c r="K26" s="181">
        <f>J26+I26</f>
        <v>169</v>
      </c>
      <c r="N26" s="326"/>
      <c r="O26" s="326"/>
      <c r="P26" s="326"/>
      <c r="Q26" s="326"/>
      <c r="R26" s="305"/>
    </row>
    <row r="27" spans="1:18" ht="16.5" thickBot="1">
      <c r="A27" s="33"/>
      <c r="B27" s="447"/>
      <c r="C27" s="34"/>
      <c r="D27" s="287"/>
      <c r="E27" s="316"/>
      <c r="F27" s="326"/>
      <c r="N27" s="326"/>
      <c r="O27" s="326"/>
      <c r="P27" s="326"/>
      <c r="Q27" s="326"/>
      <c r="R27" s="305"/>
    </row>
    <row r="28" spans="1:18" ht="15.75">
      <c r="A28" s="28"/>
      <c r="B28" s="189" t="s">
        <v>120</v>
      </c>
      <c r="C28" s="29">
        <v>8</v>
      </c>
      <c r="D28" s="310">
        <v>157</v>
      </c>
      <c r="E28" s="316">
        <f t="shared" si="3"/>
        <v>165</v>
      </c>
      <c r="F28" s="326"/>
      <c r="G28" s="343"/>
      <c r="H28" s="370" t="s">
        <v>68</v>
      </c>
      <c r="I28" s="344"/>
      <c r="J28" s="174"/>
      <c r="K28" s="174"/>
      <c r="L28" s="344"/>
      <c r="M28" s="345"/>
      <c r="N28" s="326"/>
      <c r="O28" s="326"/>
      <c r="P28" s="326"/>
      <c r="Q28" s="326"/>
      <c r="R28" s="305"/>
    </row>
    <row r="29" spans="1:18" ht="16.5" thickBot="1">
      <c r="A29" s="31"/>
      <c r="B29" s="203" t="s">
        <v>21</v>
      </c>
      <c r="C29" s="1"/>
      <c r="D29" s="311">
        <v>239</v>
      </c>
      <c r="E29" s="288">
        <f t="shared" si="3"/>
        <v>239</v>
      </c>
      <c r="F29" s="326"/>
      <c r="G29" s="372" t="s">
        <v>0</v>
      </c>
      <c r="H29" s="373" t="s">
        <v>43</v>
      </c>
      <c r="I29" s="374" t="s">
        <v>44</v>
      </c>
      <c r="J29" s="182" t="s">
        <v>45</v>
      </c>
      <c r="K29" s="182" t="s">
        <v>69</v>
      </c>
      <c r="L29" s="374" t="s">
        <v>9</v>
      </c>
      <c r="M29" s="375" t="s">
        <v>10</v>
      </c>
      <c r="N29" s="326"/>
      <c r="O29" s="326"/>
      <c r="P29" s="326"/>
      <c r="Q29" s="326"/>
      <c r="R29" s="305"/>
    </row>
    <row r="30" spans="1:18" ht="16.5" thickBot="1">
      <c r="A30" s="33"/>
      <c r="B30" s="446"/>
      <c r="C30" s="34"/>
      <c r="D30" s="287"/>
      <c r="E30" s="316"/>
      <c r="F30" s="326"/>
      <c r="G30" s="39">
        <v>1</v>
      </c>
      <c r="H30" s="213" t="s">
        <v>17</v>
      </c>
      <c r="I30" s="321"/>
      <c r="J30" s="178">
        <v>259</v>
      </c>
      <c r="K30" s="178">
        <v>165</v>
      </c>
      <c r="L30" s="178">
        <f>K30+J30+I30</f>
        <v>424</v>
      </c>
      <c r="M30" s="322">
        <f>L30/2</f>
        <v>212</v>
      </c>
      <c r="N30" s="326"/>
      <c r="O30" s="326"/>
      <c r="P30" s="326"/>
      <c r="Q30" s="326"/>
      <c r="R30" s="305"/>
    </row>
    <row r="31" spans="1:18" ht="15.75">
      <c r="A31" s="28"/>
      <c r="B31" s="184" t="s">
        <v>13</v>
      </c>
      <c r="C31" s="29"/>
      <c r="D31" s="310">
        <v>259</v>
      </c>
      <c r="E31" s="316">
        <f t="shared" si="3"/>
        <v>259</v>
      </c>
      <c r="F31" s="326"/>
      <c r="G31" s="39">
        <v>2</v>
      </c>
      <c r="H31" s="189" t="s">
        <v>11</v>
      </c>
      <c r="I31" s="321">
        <v>16</v>
      </c>
      <c r="J31" s="178">
        <v>173</v>
      </c>
      <c r="K31" s="178">
        <v>222</v>
      </c>
      <c r="L31" s="178">
        <f>K31+J31+I31</f>
        <v>411</v>
      </c>
      <c r="M31" s="322">
        <f>L31/2</f>
        <v>205.5</v>
      </c>
      <c r="N31" s="326"/>
      <c r="O31" s="326"/>
      <c r="P31" s="326"/>
      <c r="Q31" s="326"/>
      <c r="R31" s="305"/>
    </row>
    <row r="32" spans="1:13" ht="16.5" thickBot="1">
      <c r="A32" s="31"/>
      <c r="B32" s="203" t="s">
        <v>19</v>
      </c>
      <c r="C32" s="1">
        <v>8</v>
      </c>
      <c r="D32" s="311">
        <v>154</v>
      </c>
      <c r="E32" s="317">
        <f t="shared" si="3"/>
        <v>162</v>
      </c>
      <c r="G32" s="39">
        <v>3</v>
      </c>
      <c r="H32" s="184" t="s">
        <v>13</v>
      </c>
      <c r="I32" s="321"/>
      <c r="J32" s="178">
        <v>237</v>
      </c>
      <c r="K32" s="178">
        <v>170</v>
      </c>
      <c r="L32" s="178">
        <f>K32+J32+I32</f>
        <v>407</v>
      </c>
      <c r="M32" s="322">
        <f>L32/2</f>
        <v>203.5</v>
      </c>
    </row>
    <row r="33" spans="7:13" ht="16.5" thickBot="1">
      <c r="G33" s="43">
        <v>4</v>
      </c>
      <c r="H33" s="203" t="s">
        <v>16</v>
      </c>
      <c r="I33" s="439"/>
      <c r="J33" s="440">
        <v>231</v>
      </c>
      <c r="K33" s="440">
        <v>170</v>
      </c>
      <c r="L33" s="440">
        <f>K33+J33+I33</f>
        <v>401</v>
      </c>
      <c r="M33" s="441">
        <f>L33/2</f>
        <v>200.5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1">
      <selection activeCell="I30" sqref="I30"/>
    </sheetView>
  </sheetViews>
  <sheetFormatPr defaultColWidth="9.140625" defaultRowHeight="15"/>
  <cols>
    <col min="1" max="1" width="9.140625" style="305" customWidth="1"/>
    <col min="2" max="2" width="22.7109375" style="0" customWidth="1"/>
    <col min="8" max="8" width="24.140625" style="0" customWidth="1"/>
    <col min="14" max="14" width="20.140625" style="0" customWidth="1"/>
  </cols>
  <sheetData>
    <row r="1" spans="1:20" ht="16.5" thickBot="1">
      <c r="A1" s="448" t="s">
        <v>139</v>
      </c>
      <c r="B1" s="207" t="s">
        <v>1</v>
      </c>
      <c r="C1" s="207" t="s">
        <v>2</v>
      </c>
      <c r="D1" s="207" t="s">
        <v>3</v>
      </c>
      <c r="E1" s="207" t="s">
        <v>4</v>
      </c>
      <c r="F1" s="207" t="s">
        <v>5</v>
      </c>
      <c r="G1" s="207" t="s">
        <v>6</v>
      </c>
      <c r="H1" s="207" t="s">
        <v>7</v>
      </c>
      <c r="I1" s="207" t="s">
        <v>8</v>
      </c>
      <c r="J1" s="208" t="s">
        <v>9</v>
      </c>
      <c r="K1" s="209" t="s">
        <v>10</v>
      </c>
      <c r="L1" s="326"/>
      <c r="M1" s="88"/>
      <c r="N1" s="301" t="s">
        <v>41</v>
      </c>
      <c r="O1" s="291"/>
      <c r="P1" s="314"/>
      <c r="Q1" s="314"/>
      <c r="R1" s="305"/>
      <c r="S1" s="305"/>
      <c r="T1" s="305"/>
    </row>
    <row r="2" spans="1:20" ht="16.5" thickBot="1">
      <c r="A2" s="453">
        <v>1</v>
      </c>
      <c r="B2" s="205" t="s">
        <v>11</v>
      </c>
      <c r="C2" s="206">
        <v>48</v>
      </c>
      <c r="D2" s="206">
        <v>193</v>
      </c>
      <c r="E2" s="206">
        <v>215</v>
      </c>
      <c r="F2" s="206">
        <v>239</v>
      </c>
      <c r="G2" s="206">
        <v>193</v>
      </c>
      <c r="H2" s="206">
        <v>230</v>
      </c>
      <c r="I2" s="206">
        <v>155</v>
      </c>
      <c r="J2" s="206">
        <f aca="true" t="shared" si="0" ref="J2:J12">I2+H2+G2+F2+E2+D2+C2</f>
        <v>1273</v>
      </c>
      <c r="K2" s="210">
        <f aca="true" t="shared" si="1" ref="K2:K12">J2/6</f>
        <v>212.16666666666666</v>
      </c>
      <c r="L2" s="326"/>
      <c r="M2" s="293" t="s">
        <v>0</v>
      </c>
      <c r="N2" s="295" t="s">
        <v>43</v>
      </c>
      <c r="O2" s="295" t="s">
        <v>44</v>
      </c>
      <c r="P2" s="295" t="s">
        <v>45</v>
      </c>
      <c r="Q2" s="292" t="s">
        <v>9</v>
      </c>
      <c r="R2" s="305"/>
      <c r="S2" s="305"/>
      <c r="T2" s="305"/>
    </row>
    <row r="3" spans="1:20" ht="15.75">
      <c r="A3" s="453">
        <v>2</v>
      </c>
      <c r="B3" s="184" t="s">
        <v>33</v>
      </c>
      <c r="C3" s="172"/>
      <c r="D3" s="172">
        <v>192</v>
      </c>
      <c r="E3" s="172">
        <v>194</v>
      </c>
      <c r="F3" s="172">
        <v>182</v>
      </c>
      <c r="G3" s="172">
        <v>223</v>
      </c>
      <c r="H3" s="186">
        <v>187</v>
      </c>
      <c r="I3" s="172">
        <v>167</v>
      </c>
      <c r="J3" s="206">
        <f t="shared" si="0"/>
        <v>1145</v>
      </c>
      <c r="K3" s="210">
        <f t="shared" si="1"/>
        <v>190.83333333333334</v>
      </c>
      <c r="L3" s="406"/>
      <c r="M3" s="95">
        <v>1</v>
      </c>
      <c r="N3" s="213" t="s">
        <v>19</v>
      </c>
      <c r="O3" s="310">
        <v>8</v>
      </c>
      <c r="P3" s="310">
        <v>167</v>
      </c>
      <c r="Q3" s="316">
        <f>P3+O3</f>
        <v>175</v>
      </c>
      <c r="R3" s="305"/>
      <c r="S3" s="305"/>
      <c r="T3" s="305"/>
    </row>
    <row r="4" spans="1:20" ht="15.75">
      <c r="A4" s="453">
        <v>3</v>
      </c>
      <c r="B4" s="189" t="s">
        <v>140</v>
      </c>
      <c r="C4" s="172"/>
      <c r="D4" s="172">
        <v>198</v>
      </c>
      <c r="E4" s="172">
        <v>193</v>
      </c>
      <c r="F4" s="172">
        <v>178</v>
      </c>
      <c r="G4" s="172">
        <v>181</v>
      </c>
      <c r="H4" s="172">
        <v>149</v>
      </c>
      <c r="I4" s="172">
        <v>172</v>
      </c>
      <c r="J4" s="206">
        <f t="shared" si="0"/>
        <v>1071</v>
      </c>
      <c r="K4" s="210">
        <f t="shared" si="1"/>
        <v>178.5</v>
      </c>
      <c r="L4" s="326"/>
      <c r="M4" s="61">
        <v>2</v>
      </c>
      <c r="N4" s="405" t="s">
        <v>36</v>
      </c>
      <c r="O4" s="332"/>
      <c r="P4" s="332">
        <v>174</v>
      </c>
      <c r="Q4" s="346">
        <f>P4+O4</f>
        <v>174</v>
      </c>
      <c r="R4" s="305"/>
      <c r="S4" s="305"/>
      <c r="T4" s="305"/>
    </row>
    <row r="5" spans="1:20" ht="16.5" thickBot="1">
      <c r="A5" s="453">
        <v>4</v>
      </c>
      <c r="B5" s="184" t="s">
        <v>133</v>
      </c>
      <c r="C5" s="172"/>
      <c r="D5" s="172">
        <v>170</v>
      </c>
      <c r="E5" s="172">
        <v>152</v>
      </c>
      <c r="F5" s="172">
        <v>134</v>
      </c>
      <c r="G5" s="172">
        <v>174</v>
      </c>
      <c r="H5" s="172">
        <v>219</v>
      </c>
      <c r="I5" s="172">
        <v>220</v>
      </c>
      <c r="J5" s="206">
        <f t="shared" si="0"/>
        <v>1069</v>
      </c>
      <c r="K5" s="210">
        <f t="shared" si="1"/>
        <v>178.16666666666666</v>
      </c>
      <c r="L5" s="329"/>
      <c r="M5" s="386">
        <v>3</v>
      </c>
      <c r="N5" s="216" t="s">
        <v>21</v>
      </c>
      <c r="O5" s="109"/>
      <c r="P5" s="109">
        <v>169</v>
      </c>
      <c r="Q5" s="289">
        <f>P5+O5</f>
        <v>169</v>
      </c>
      <c r="R5" s="305"/>
      <c r="S5" s="305"/>
      <c r="T5" s="305"/>
    </row>
    <row r="6" spans="1:20" ht="15.75">
      <c r="A6" s="453">
        <v>5</v>
      </c>
      <c r="B6" s="184" t="s">
        <v>27</v>
      </c>
      <c r="C6" s="172">
        <v>48</v>
      </c>
      <c r="D6" s="172">
        <v>195</v>
      </c>
      <c r="E6" s="172">
        <v>190</v>
      </c>
      <c r="F6" s="172">
        <v>136</v>
      </c>
      <c r="G6" s="172">
        <v>159</v>
      </c>
      <c r="H6" s="172">
        <v>162</v>
      </c>
      <c r="I6" s="172">
        <v>178</v>
      </c>
      <c r="J6" s="206">
        <f t="shared" si="0"/>
        <v>1068</v>
      </c>
      <c r="K6" s="210">
        <f t="shared" si="1"/>
        <v>178</v>
      </c>
      <c r="L6" s="329"/>
      <c r="N6" s="329"/>
      <c r="O6" s="329"/>
      <c r="P6" s="326"/>
      <c r="Q6" s="326"/>
      <c r="R6" s="305"/>
      <c r="S6" s="305"/>
      <c r="T6" s="305"/>
    </row>
    <row r="7" spans="1:20" ht="15.75">
      <c r="A7" s="453">
        <v>6</v>
      </c>
      <c r="B7" s="184" t="s">
        <v>28</v>
      </c>
      <c r="C7" s="172"/>
      <c r="D7" s="172">
        <v>174</v>
      </c>
      <c r="E7" s="172">
        <v>147</v>
      </c>
      <c r="F7" s="172">
        <v>169</v>
      </c>
      <c r="G7" s="172">
        <v>116</v>
      </c>
      <c r="H7" s="172">
        <v>155</v>
      </c>
      <c r="I7" s="172">
        <v>170</v>
      </c>
      <c r="J7" s="172">
        <f t="shared" si="0"/>
        <v>931</v>
      </c>
      <c r="K7" s="211">
        <f t="shared" si="1"/>
        <v>155.16666666666666</v>
      </c>
      <c r="L7" s="329"/>
      <c r="M7" s="305"/>
      <c r="N7" s="305"/>
      <c r="O7" s="326"/>
      <c r="P7" s="326"/>
      <c r="Q7" s="326"/>
      <c r="R7" s="305"/>
      <c r="S7" s="305"/>
      <c r="T7" s="305"/>
    </row>
    <row r="8" spans="1:20" ht="15.75">
      <c r="A8" s="453">
        <v>7</v>
      </c>
      <c r="B8" s="213" t="s">
        <v>21</v>
      </c>
      <c r="C8" s="206"/>
      <c r="D8" s="206">
        <v>155</v>
      </c>
      <c r="E8" s="206">
        <v>169</v>
      </c>
      <c r="F8" s="206">
        <v>141</v>
      </c>
      <c r="G8" s="206">
        <v>137</v>
      </c>
      <c r="H8" s="206">
        <v>178</v>
      </c>
      <c r="I8" s="206">
        <v>144</v>
      </c>
      <c r="J8" s="206">
        <f t="shared" si="0"/>
        <v>924</v>
      </c>
      <c r="K8" s="210">
        <f t="shared" si="1"/>
        <v>154</v>
      </c>
      <c r="L8" s="329"/>
      <c r="M8" s="305"/>
      <c r="N8" s="305"/>
      <c r="O8" s="326"/>
      <c r="P8" s="326"/>
      <c r="Q8" s="326"/>
      <c r="R8" s="305"/>
      <c r="S8" s="305"/>
      <c r="T8" s="305"/>
    </row>
    <row r="9" spans="1:20" ht="15.75">
      <c r="A9" s="453">
        <v>8</v>
      </c>
      <c r="B9" s="405" t="s">
        <v>36</v>
      </c>
      <c r="C9" s="206"/>
      <c r="D9" s="206">
        <v>179</v>
      </c>
      <c r="E9" s="206">
        <v>182</v>
      </c>
      <c r="F9" s="206">
        <v>145</v>
      </c>
      <c r="G9" s="206">
        <v>127</v>
      </c>
      <c r="H9" s="206">
        <v>124</v>
      </c>
      <c r="I9" s="206">
        <v>144</v>
      </c>
      <c r="J9" s="206">
        <f t="shared" si="0"/>
        <v>901</v>
      </c>
      <c r="K9" s="210">
        <f t="shared" si="1"/>
        <v>150.16666666666666</v>
      </c>
      <c r="L9" s="329"/>
      <c r="M9" s="325" t="s">
        <v>141</v>
      </c>
      <c r="N9" s="298"/>
      <c r="O9" s="312"/>
      <c r="P9" s="326"/>
      <c r="Q9" s="326"/>
      <c r="R9" s="305"/>
      <c r="S9" s="305"/>
      <c r="T9" s="305"/>
    </row>
    <row r="10" spans="1:20" ht="15.75">
      <c r="A10" s="453">
        <v>9</v>
      </c>
      <c r="B10" s="213" t="s">
        <v>138</v>
      </c>
      <c r="C10" s="206"/>
      <c r="D10" s="206">
        <v>106</v>
      </c>
      <c r="E10" s="206">
        <v>210</v>
      </c>
      <c r="F10" s="206">
        <v>144</v>
      </c>
      <c r="G10" s="206">
        <v>120</v>
      </c>
      <c r="H10" s="206">
        <v>163</v>
      </c>
      <c r="I10" s="206">
        <v>153</v>
      </c>
      <c r="J10" s="206">
        <f t="shared" si="0"/>
        <v>896</v>
      </c>
      <c r="K10" s="210">
        <f t="shared" si="1"/>
        <v>149.33333333333334</v>
      </c>
      <c r="L10" s="329"/>
      <c r="M10" s="305"/>
      <c r="N10" s="105"/>
      <c r="O10" s="34"/>
      <c r="P10" s="326"/>
      <c r="Q10" s="326"/>
      <c r="R10" s="305"/>
      <c r="S10" s="305"/>
      <c r="T10" s="305"/>
    </row>
    <row r="11" spans="1:20" ht="15.75">
      <c r="A11" s="453">
        <v>10</v>
      </c>
      <c r="B11" s="213" t="s">
        <v>19</v>
      </c>
      <c r="C11" s="206">
        <v>48</v>
      </c>
      <c r="D11" s="206">
        <v>161</v>
      </c>
      <c r="E11" s="206">
        <v>138</v>
      </c>
      <c r="F11" s="206">
        <v>157</v>
      </c>
      <c r="G11" s="206">
        <v>143</v>
      </c>
      <c r="H11" s="206">
        <v>142</v>
      </c>
      <c r="I11" s="206">
        <v>106</v>
      </c>
      <c r="J11" s="206">
        <f t="shared" si="0"/>
        <v>895</v>
      </c>
      <c r="K11" s="210">
        <f t="shared" si="1"/>
        <v>149.16666666666666</v>
      </c>
      <c r="L11" s="329"/>
      <c r="M11" s="305"/>
      <c r="N11" s="105"/>
      <c r="O11" s="34"/>
      <c r="P11" s="326"/>
      <c r="Q11" s="326"/>
      <c r="R11" s="305"/>
      <c r="S11" s="305"/>
      <c r="T11" s="305"/>
    </row>
    <row r="12" spans="1:20" ht="16.5" thickBot="1">
      <c r="A12" s="454">
        <v>11</v>
      </c>
      <c r="B12" s="203" t="s">
        <v>98</v>
      </c>
      <c r="C12" s="204"/>
      <c r="D12" s="204">
        <v>155</v>
      </c>
      <c r="E12" s="204">
        <v>125</v>
      </c>
      <c r="F12" s="204">
        <v>187</v>
      </c>
      <c r="G12" s="204">
        <v>154</v>
      </c>
      <c r="H12" s="204">
        <v>129</v>
      </c>
      <c r="I12" s="204">
        <v>134</v>
      </c>
      <c r="J12" s="204">
        <f t="shared" si="0"/>
        <v>884</v>
      </c>
      <c r="K12" s="212">
        <f t="shared" si="1"/>
        <v>147.33333333333334</v>
      </c>
      <c r="L12" s="305"/>
      <c r="M12" s="305"/>
      <c r="N12" s="312"/>
      <c r="O12" s="312"/>
      <c r="P12" s="326"/>
      <c r="Q12" s="326"/>
      <c r="R12" s="305"/>
      <c r="S12" s="305"/>
      <c r="T12" s="305"/>
    </row>
    <row r="13" spans="2:20" ht="15.75">
      <c r="B13" s="305"/>
      <c r="C13" s="305"/>
      <c r="D13" s="305"/>
      <c r="E13" s="305"/>
      <c r="F13" s="326"/>
      <c r="G13" s="305"/>
      <c r="H13" s="305"/>
      <c r="I13" s="305"/>
      <c r="J13" s="305"/>
      <c r="K13" s="305"/>
      <c r="L13" s="305"/>
      <c r="M13" s="305"/>
      <c r="N13" s="105"/>
      <c r="O13" s="34"/>
      <c r="P13" s="326"/>
      <c r="Q13" s="326"/>
      <c r="R13" s="305"/>
      <c r="S13" s="305"/>
      <c r="T13" s="305"/>
    </row>
    <row r="14" spans="2:20" ht="15.75">
      <c r="B14" s="305"/>
      <c r="C14" s="305"/>
      <c r="D14" s="305"/>
      <c r="E14" s="305"/>
      <c r="F14" s="326"/>
      <c r="G14" s="305"/>
      <c r="H14" s="305"/>
      <c r="I14" s="305"/>
      <c r="J14" s="305"/>
      <c r="K14" s="305"/>
      <c r="L14" s="305"/>
      <c r="M14" s="305"/>
      <c r="N14" s="88"/>
      <c r="O14" s="88"/>
      <c r="P14" s="326"/>
      <c r="Q14" s="326"/>
      <c r="R14" s="305"/>
      <c r="S14" s="305"/>
      <c r="T14" s="305"/>
    </row>
    <row r="15" spans="1:20" ht="16.5" thickBot="1">
      <c r="A15" s="101"/>
      <c r="B15" s="101"/>
      <c r="C15" s="101"/>
      <c r="D15" s="101"/>
      <c r="E15" s="305"/>
      <c r="F15" s="326"/>
      <c r="G15" s="305"/>
      <c r="H15" s="305"/>
      <c r="I15" s="305"/>
      <c r="J15" s="305"/>
      <c r="K15" s="305"/>
      <c r="L15" s="305"/>
      <c r="M15" s="305"/>
      <c r="N15" s="326"/>
      <c r="O15" s="326"/>
      <c r="P15" s="326"/>
      <c r="Q15" s="326"/>
      <c r="R15" s="305"/>
      <c r="S15" s="305"/>
      <c r="T15" s="305"/>
    </row>
    <row r="16" spans="1:20" ht="16.5" thickBot="1">
      <c r="A16" s="449" t="s">
        <v>139</v>
      </c>
      <c r="B16" s="368" t="s">
        <v>65</v>
      </c>
      <c r="C16" s="340" t="s">
        <v>2</v>
      </c>
      <c r="D16" s="341" t="s">
        <v>45</v>
      </c>
      <c r="E16" s="342" t="s">
        <v>9</v>
      </c>
      <c r="F16" s="326"/>
      <c r="G16" s="329"/>
      <c r="H16" s="452"/>
      <c r="I16" s="329"/>
      <c r="J16" s="183"/>
      <c r="K16" s="183"/>
      <c r="L16" s="305"/>
      <c r="M16" s="305"/>
      <c r="N16" s="326"/>
      <c r="O16" s="329"/>
      <c r="P16" s="326"/>
      <c r="Q16" s="326"/>
      <c r="R16" s="305"/>
      <c r="S16" s="305"/>
      <c r="T16" s="305"/>
    </row>
    <row r="17" spans="1:20" ht="15.75">
      <c r="A17" s="305">
        <v>4</v>
      </c>
      <c r="B17" s="205" t="s">
        <v>11</v>
      </c>
      <c r="C17" s="29">
        <v>8</v>
      </c>
      <c r="D17" s="310">
        <v>191</v>
      </c>
      <c r="E17" s="316">
        <f>D17+C17</f>
        <v>199</v>
      </c>
      <c r="F17" s="326"/>
      <c r="G17" s="343"/>
      <c r="H17" s="370" t="s">
        <v>68</v>
      </c>
      <c r="I17" s="344"/>
      <c r="J17" s="174"/>
      <c r="K17" s="174"/>
      <c r="L17" s="344"/>
      <c r="M17" s="345"/>
      <c r="N17" s="326"/>
      <c r="O17" s="326"/>
      <c r="P17" s="326"/>
      <c r="Q17" s="326"/>
      <c r="R17" s="305"/>
      <c r="S17" s="305"/>
      <c r="T17" s="305"/>
    </row>
    <row r="18" spans="1:20" ht="16.5" thickBot="1">
      <c r="A18" s="450">
        <v>4</v>
      </c>
      <c r="B18" s="405" t="s">
        <v>36</v>
      </c>
      <c r="C18" s="1"/>
      <c r="D18" s="311">
        <v>159</v>
      </c>
      <c r="E18" s="288">
        <f aca="true" t="shared" si="2" ref="E18:E27">D18+C18</f>
        <v>159</v>
      </c>
      <c r="F18" s="326"/>
      <c r="G18" s="372" t="s">
        <v>0</v>
      </c>
      <c r="H18" s="373" t="s">
        <v>43</v>
      </c>
      <c r="I18" s="374" t="s">
        <v>44</v>
      </c>
      <c r="J18" s="182" t="s">
        <v>45</v>
      </c>
      <c r="K18" s="182" t="s">
        <v>69</v>
      </c>
      <c r="L18" s="374" t="s">
        <v>9</v>
      </c>
      <c r="M18" s="375" t="s">
        <v>10</v>
      </c>
      <c r="N18" s="326"/>
      <c r="O18" s="326"/>
      <c r="P18" s="326"/>
      <c r="Q18" s="326"/>
      <c r="R18" s="305"/>
      <c r="S18" s="305"/>
      <c r="T18" s="305"/>
    </row>
    <row r="19" spans="1:20" ht="16.5" thickBot="1">
      <c r="A19" s="451"/>
      <c r="B19" s="214"/>
      <c r="C19" s="34"/>
      <c r="D19" s="287"/>
      <c r="E19" s="316"/>
      <c r="F19" s="326"/>
      <c r="G19" s="39">
        <v>1</v>
      </c>
      <c r="H19" s="189" t="s">
        <v>11</v>
      </c>
      <c r="I19" s="321">
        <v>16</v>
      </c>
      <c r="J19" s="178">
        <v>190</v>
      </c>
      <c r="K19" s="178">
        <v>233</v>
      </c>
      <c r="L19" s="178">
        <f>K19+J19+I19</f>
        <v>439</v>
      </c>
      <c r="M19" s="322">
        <f>L19/2</f>
        <v>219.5</v>
      </c>
      <c r="N19" s="326"/>
      <c r="O19" s="326"/>
      <c r="P19" s="326"/>
      <c r="Q19" s="326"/>
      <c r="R19" s="305"/>
      <c r="S19" s="305"/>
      <c r="T19" s="305"/>
    </row>
    <row r="20" spans="1:20" ht="15.75">
      <c r="A20" s="305">
        <v>3</v>
      </c>
      <c r="B20" s="184" t="s">
        <v>33</v>
      </c>
      <c r="C20" s="29"/>
      <c r="D20" s="310">
        <v>169</v>
      </c>
      <c r="E20" s="316">
        <f t="shared" si="2"/>
        <v>169</v>
      </c>
      <c r="F20" s="326"/>
      <c r="G20" s="39">
        <v>2</v>
      </c>
      <c r="H20" s="184" t="s">
        <v>33</v>
      </c>
      <c r="I20" s="321"/>
      <c r="J20" s="178">
        <v>205</v>
      </c>
      <c r="K20" s="178">
        <v>205</v>
      </c>
      <c r="L20" s="178">
        <f>K20+J20+I20</f>
        <v>410</v>
      </c>
      <c r="M20" s="322">
        <f>L20/2</f>
        <v>205</v>
      </c>
      <c r="N20" s="326"/>
      <c r="O20" s="326"/>
      <c r="P20" s="326"/>
      <c r="Q20" s="326"/>
      <c r="R20" s="305"/>
      <c r="S20" s="305"/>
      <c r="T20" s="305"/>
    </row>
    <row r="21" spans="1:20" ht="16.5" thickBot="1">
      <c r="A21" s="450">
        <v>3</v>
      </c>
      <c r="B21" s="203" t="s">
        <v>19</v>
      </c>
      <c r="C21" s="1">
        <v>8</v>
      </c>
      <c r="D21" s="311">
        <v>148</v>
      </c>
      <c r="E21" s="288">
        <f t="shared" si="2"/>
        <v>156</v>
      </c>
      <c r="F21" s="326"/>
      <c r="G21" s="39">
        <v>3</v>
      </c>
      <c r="H21" s="189" t="s">
        <v>140</v>
      </c>
      <c r="I21" s="321"/>
      <c r="J21" s="178">
        <v>187</v>
      </c>
      <c r="K21" s="178">
        <v>182</v>
      </c>
      <c r="L21" s="178">
        <f>K21+J21+I21</f>
        <v>369</v>
      </c>
      <c r="M21" s="322">
        <f>L21/2</f>
        <v>184.5</v>
      </c>
      <c r="N21" s="326"/>
      <c r="O21" s="326"/>
      <c r="P21" s="326"/>
      <c r="Q21" s="326"/>
      <c r="R21" s="305"/>
      <c r="S21" s="305"/>
      <c r="T21" s="305"/>
    </row>
    <row r="22" spans="1:20" ht="16.5" thickBot="1">
      <c r="A22" s="451"/>
      <c r="B22" s="447"/>
      <c r="C22" s="34"/>
      <c r="D22" s="287"/>
      <c r="E22" s="316"/>
      <c r="F22" s="326"/>
      <c r="G22" s="43">
        <v>4</v>
      </c>
      <c r="H22" s="216" t="s">
        <v>27</v>
      </c>
      <c r="I22" s="439">
        <v>16</v>
      </c>
      <c r="J22" s="440">
        <v>163</v>
      </c>
      <c r="K22" s="440">
        <v>161</v>
      </c>
      <c r="L22" s="440">
        <f>K22+J22+I22</f>
        <v>340</v>
      </c>
      <c r="M22" s="441">
        <f>L22/2</f>
        <v>170</v>
      </c>
      <c r="N22" s="326"/>
      <c r="O22" s="326"/>
      <c r="P22" s="326"/>
      <c r="Q22" s="326"/>
      <c r="R22" s="305"/>
      <c r="S22" s="305"/>
      <c r="T22" s="305"/>
    </row>
    <row r="23" spans="1:20" ht="15.75">
      <c r="A23" s="455">
        <v>2</v>
      </c>
      <c r="B23" s="189" t="s">
        <v>140</v>
      </c>
      <c r="C23" s="29"/>
      <c r="D23" s="310">
        <v>184</v>
      </c>
      <c r="E23" s="316">
        <f t="shared" si="2"/>
        <v>184</v>
      </c>
      <c r="F23" s="326"/>
      <c r="H23" s="305"/>
      <c r="N23" s="326"/>
      <c r="O23" s="326"/>
      <c r="P23" s="326"/>
      <c r="Q23" s="326"/>
      <c r="R23" s="305"/>
      <c r="S23" s="305"/>
      <c r="T23" s="305"/>
    </row>
    <row r="24" spans="1:20" ht="16.5" thickBot="1">
      <c r="A24" s="450">
        <v>2</v>
      </c>
      <c r="B24" s="203" t="s">
        <v>28</v>
      </c>
      <c r="C24" s="1"/>
      <c r="D24" s="311">
        <v>144</v>
      </c>
      <c r="E24" s="288">
        <f t="shared" si="2"/>
        <v>144</v>
      </c>
      <c r="F24" s="326"/>
      <c r="H24" s="305"/>
      <c r="N24" s="326"/>
      <c r="O24" s="326"/>
      <c r="P24" s="326"/>
      <c r="Q24" s="326"/>
      <c r="R24" s="305"/>
      <c r="S24" s="305"/>
      <c r="T24" s="305"/>
    </row>
    <row r="25" spans="1:20" ht="16.5" thickBot="1">
      <c r="A25" s="451"/>
      <c r="B25" s="446"/>
      <c r="C25" s="34"/>
      <c r="D25" s="287"/>
      <c r="E25" s="316"/>
      <c r="F25" s="326"/>
      <c r="H25" s="305"/>
      <c r="N25" s="305"/>
      <c r="O25" s="305"/>
      <c r="P25" s="305"/>
      <c r="Q25" s="305"/>
      <c r="R25" s="305"/>
      <c r="S25" s="305"/>
      <c r="T25" s="305"/>
    </row>
    <row r="26" spans="1:20" ht="15.75">
      <c r="A26" s="455">
        <v>6</v>
      </c>
      <c r="B26" s="184" t="s">
        <v>133</v>
      </c>
      <c r="C26" s="29"/>
      <c r="D26" s="310">
        <v>133</v>
      </c>
      <c r="E26" s="316">
        <f t="shared" si="2"/>
        <v>133</v>
      </c>
      <c r="F26" s="326"/>
      <c r="H26" s="305"/>
      <c r="N26" s="305"/>
      <c r="O26" s="305"/>
      <c r="P26" s="305"/>
      <c r="Q26" s="305"/>
      <c r="R26" s="305"/>
      <c r="S26" s="305"/>
      <c r="T26" s="305"/>
    </row>
    <row r="27" spans="1:20" ht="16.5" thickBot="1">
      <c r="A27" s="450">
        <v>6</v>
      </c>
      <c r="B27" s="203" t="s">
        <v>27</v>
      </c>
      <c r="C27" s="1">
        <v>8</v>
      </c>
      <c r="D27" s="311">
        <v>143</v>
      </c>
      <c r="E27" s="317">
        <f t="shared" si="2"/>
        <v>151</v>
      </c>
      <c r="F27" s="305"/>
      <c r="H27" s="305"/>
      <c r="N27" s="305"/>
      <c r="O27" s="305"/>
      <c r="P27" s="305"/>
      <c r="Q27" s="305"/>
      <c r="R27" s="305"/>
      <c r="S27" s="305"/>
      <c r="T27" s="305"/>
    </row>
    <row r="28" spans="2:20" ht="15">
      <c r="B28" s="305"/>
      <c r="C28" s="305"/>
      <c r="D28" s="305"/>
      <c r="E28" s="305"/>
      <c r="F28" s="305"/>
      <c r="H28" s="305"/>
      <c r="N28" s="305"/>
      <c r="O28" s="305"/>
      <c r="P28" s="305"/>
      <c r="Q28" s="305"/>
      <c r="R28" s="305"/>
      <c r="S28" s="305"/>
      <c r="T28" s="305"/>
    </row>
    <row r="29" spans="2:20" ht="15">
      <c r="B29" s="305"/>
      <c r="C29" s="305"/>
      <c r="D29" s="305"/>
      <c r="E29" s="305"/>
      <c r="F29" s="305"/>
      <c r="G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305"/>
      <c r="T29" s="305"/>
    </row>
    <row r="30" spans="2:20" ht="15">
      <c r="B30" s="305"/>
      <c r="C30" s="305"/>
      <c r="D30" s="305"/>
      <c r="E30" s="305"/>
      <c r="F30" s="305"/>
      <c r="G30" s="305"/>
      <c r="I30" s="305"/>
      <c r="J30" s="305"/>
      <c r="K30" s="305"/>
      <c r="L30" s="305"/>
      <c r="M30" s="305"/>
      <c r="N30" s="305"/>
      <c r="O30" s="305"/>
      <c r="P30" s="305"/>
      <c r="Q30" s="305"/>
      <c r="R30" s="305"/>
      <c r="S30" s="305"/>
      <c r="T30" s="305"/>
    </row>
    <row r="31" spans="2:20" ht="15">
      <c r="B31" s="305"/>
      <c r="C31" s="305"/>
      <c r="D31" s="305"/>
      <c r="E31" s="305"/>
      <c r="F31" s="305"/>
      <c r="G31" s="305"/>
      <c r="I31" s="305"/>
      <c r="J31" s="305"/>
      <c r="K31" s="305"/>
      <c r="L31" s="305"/>
      <c r="M31" s="305"/>
      <c r="N31" s="305"/>
      <c r="O31" s="305"/>
      <c r="P31" s="305"/>
      <c r="Q31" s="305"/>
      <c r="R31" s="305"/>
      <c r="S31" s="305"/>
      <c r="T31" s="305"/>
    </row>
    <row r="32" spans="2:20" ht="15">
      <c r="B32" s="305"/>
      <c r="C32" s="305"/>
      <c r="D32" s="305"/>
      <c r="E32" s="305"/>
      <c r="F32" s="305"/>
      <c r="G32" s="305"/>
      <c r="I32" s="305"/>
      <c r="J32" s="305"/>
      <c r="K32" s="305"/>
      <c r="L32" s="305"/>
      <c r="M32" s="305"/>
      <c r="N32" s="305"/>
      <c r="O32" s="305"/>
      <c r="P32" s="305"/>
      <c r="Q32" s="305"/>
      <c r="R32" s="305"/>
      <c r="S32" s="305"/>
      <c r="T32" s="305"/>
    </row>
    <row r="33" spans="2:20" ht="15">
      <c r="B33" s="305"/>
      <c r="C33" s="305"/>
      <c r="D33" s="305"/>
      <c r="E33" s="305"/>
      <c r="F33" s="305"/>
      <c r="G33" s="305"/>
      <c r="I33" s="305"/>
      <c r="J33" s="305"/>
      <c r="K33" s="305"/>
      <c r="L33" s="305"/>
      <c r="R33" s="305"/>
      <c r="S33" s="305"/>
      <c r="T33" s="305"/>
    </row>
    <row r="34" spans="2:20" ht="15">
      <c r="B34" s="305"/>
      <c r="C34" s="305"/>
      <c r="D34" s="305"/>
      <c r="E34" s="305"/>
      <c r="F34" s="305"/>
      <c r="G34" s="305"/>
      <c r="I34" s="305"/>
      <c r="J34" s="305"/>
      <c r="K34" s="305"/>
      <c r="L34" s="305"/>
      <c r="R34" s="305"/>
      <c r="S34" s="305"/>
      <c r="T34" s="30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C17">
      <selection activeCell="A1" sqref="A1:R38"/>
    </sheetView>
  </sheetViews>
  <sheetFormatPr defaultColWidth="9.140625" defaultRowHeight="15"/>
  <cols>
    <col min="2" max="2" width="22.28125" style="0" customWidth="1"/>
    <col min="8" max="8" width="21.7109375" style="0" customWidth="1"/>
    <col min="14" max="14" width="19.8515625" style="0" customWidth="1"/>
  </cols>
  <sheetData>
    <row r="1" spans="1:18" ht="16.5" thickBot="1">
      <c r="A1" s="385" t="s">
        <v>139</v>
      </c>
      <c r="B1" s="207" t="s">
        <v>1</v>
      </c>
      <c r="C1" s="207" t="s">
        <v>2</v>
      </c>
      <c r="D1" s="207" t="s">
        <v>3</v>
      </c>
      <c r="E1" s="207" t="s">
        <v>4</v>
      </c>
      <c r="F1" s="207" t="s">
        <v>5</v>
      </c>
      <c r="G1" s="207" t="s">
        <v>6</v>
      </c>
      <c r="H1" s="207" t="s">
        <v>7</v>
      </c>
      <c r="I1" s="207" t="s">
        <v>8</v>
      </c>
      <c r="J1" s="208" t="s">
        <v>9</v>
      </c>
      <c r="K1" s="209" t="s">
        <v>10</v>
      </c>
      <c r="L1" s="326"/>
      <c r="M1" s="88"/>
      <c r="N1" s="301" t="s">
        <v>41</v>
      </c>
      <c r="O1" s="291"/>
      <c r="P1" s="314"/>
      <c r="Q1" s="314"/>
      <c r="R1" s="326"/>
    </row>
    <row r="2" spans="1:18" ht="15.75">
      <c r="A2" s="282">
        <v>1</v>
      </c>
      <c r="B2" s="119" t="s">
        <v>13</v>
      </c>
      <c r="C2" s="206"/>
      <c r="D2" s="206">
        <v>175</v>
      </c>
      <c r="E2" s="206">
        <v>192</v>
      </c>
      <c r="F2" s="206">
        <v>173</v>
      </c>
      <c r="G2" s="206">
        <v>221</v>
      </c>
      <c r="H2" s="206">
        <v>210</v>
      </c>
      <c r="I2" s="206">
        <v>235</v>
      </c>
      <c r="J2" s="206">
        <f aca="true" t="shared" si="0" ref="J2:J17">I2+H2+G2+F2+E2+D2+C2</f>
        <v>1206</v>
      </c>
      <c r="K2" s="210">
        <f aca="true" t="shared" si="1" ref="K2:K17">J2/6</f>
        <v>201</v>
      </c>
      <c r="L2" s="326"/>
      <c r="M2" s="456" t="s">
        <v>0</v>
      </c>
      <c r="N2" s="457" t="s">
        <v>43</v>
      </c>
      <c r="O2" s="457" t="s">
        <v>44</v>
      </c>
      <c r="P2" s="457" t="s">
        <v>45</v>
      </c>
      <c r="Q2" s="458" t="s">
        <v>9</v>
      </c>
      <c r="R2" s="326"/>
    </row>
    <row r="3" spans="1:18" ht="15.75">
      <c r="A3" s="274">
        <v>2</v>
      </c>
      <c r="B3" s="274" t="s">
        <v>37</v>
      </c>
      <c r="C3" s="172"/>
      <c r="D3" s="172">
        <v>166</v>
      </c>
      <c r="E3" s="172">
        <v>233</v>
      </c>
      <c r="F3" s="172">
        <v>160</v>
      </c>
      <c r="G3" s="172">
        <v>210</v>
      </c>
      <c r="H3" s="172">
        <v>148</v>
      </c>
      <c r="I3" s="172">
        <v>190</v>
      </c>
      <c r="J3" s="172">
        <f t="shared" si="0"/>
        <v>1107</v>
      </c>
      <c r="K3" s="211">
        <f t="shared" si="1"/>
        <v>184.5</v>
      </c>
      <c r="L3" s="406"/>
      <c r="M3" s="459">
        <v>1</v>
      </c>
      <c r="N3" s="460" t="s">
        <v>36</v>
      </c>
      <c r="O3" s="3"/>
      <c r="P3" s="3">
        <v>181</v>
      </c>
      <c r="Q3" s="461">
        <f aca="true" t="shared" si="2" ref="Q3:Q9">P3+O3</f>
        <v>181</v>
      </c>
      <c r="R3" s="326"/>
    </row>
    <row r="4" spans="1:18" ht="15.75">
      <c r="A4" s="274">
        <v>3</v>
      </c>
      <c r="B4" s="274" t="s">
        <v>131</v>
      </c>
      <c r="C4" s="172"/>
      <c r="D4" s="172">
        <v>169</v>
      </c>
      <c r="E4" s="172">
        <v>180</v>
      </c>
      <c r="F4" s="172">
        <v>195</v>
      </c>
      <c r="G4" s="172">
        <v>211</v>
      </c>
      <c r="H4" s="172">
        <v>168</v>
      </c>
      <c r="I4" s="172">
        <v>177</v>
      </c>
      <c r="J4" s="172">
        <f t="shared" si="0"/>
        <v>1100</v>
      </c>
      <c r="K4" s="211">
        <f t="shared" si="1"/>
        <v>183.33333333333334</v>
      </c>
      <c r="L4" s="326"/>
      <c r="M4" s="459">
        <v>2</v>
      </c>
      <c r="N4" s="460" t="s">
        <v>144</v>
      </c>
      <c r="O4" s="3">
        <v>8</v>
      </c>
      <c r="P4" s="3">
        <v>168</v>
      </c>
      <c r="Q4" s="461">
        <f t="shared" si="2"/>
        <v>176</v>
      </c>
      <c r="R4" s="326"/>
    </row>
    <row r="5" spans="1:18" ht="15.75">
      <c r="A5" s="274">
        <v>4</v>
      </c>
      <c r="B5" s="274" t="s">
        <v>24</v>
      </c>
      <c r="C5" s="172"/>
      <c r="D5" s="172">
        <v>211</v>
      </c>
      <c r="E5" s="172">
        <v>245</v>
      </c>
      <c r="F5" s="172">
        <v>168</v>
      </c>
      <c r="G5" s="172">
        <v>162</v>
      </c>
      <c r="H5" s="172">
        <v>155</v>
      </c>
      <c r="I5" s="172">
        <v>156</v>
      </c>
      <c r="J5" s="172">
        <f t="shared" si="0"/>
        <v>1097</v>
      </c>
      <c r="K5" s="211">
        <f t="shared" si="1"/>
        <v>182.83333333333334</v>
      </c>
      <c r="L5" s="329"/>
      <c r="M5" s="459">
        <v>3</v>
      </c>
      <c r="N5" s="460" t="s">
        <v>18</v>
      </c>
      <c r="O5" s="3"/>
      <c r="P5" s="3">
        <v>176</v>
      </c>
      <c r="Q5" s="461">
        <f t="shared" si="2"/>
        <v>176</v>
      </c>
      <c r="R5" s="326"/>
    </row>
    <row r="6" spans="1:18" ht="15.75">
      <c r="A6" s="274">
        <v>5</v>
      </c>
      <c r="B6" s="274" t="s">
        <v>78</v>
      </c>
      <c r="C6" s="172"/>
      <c r="D6" s="172">
        <v>158</v>
      </c>
      <c r="E6" s="172">
        <v>200</v>
      </c>
      <c r="F6" s="172">
        <v>190</v>
      </c>
      <c r="G6" s="172">
        <v>180</v>
      </c>
      <c r="H6" s="172">
        <v>183</v>
      </c>
      <c r="I6" s="172">
        <v>179</v>
      </c>
      <c r="J6" s="172">
        <f t="shared" si="0"/>
        <v>1090</v>
      </c>
      <c r="K6" s="211">
        <f t="shared" si="1"/>
        <v>181.66666666666666</v>
      </c>
      <c r="L6" s="329"/>
      <c r="M6" s="459">
        <v>4</v>
      </c>
      <c r="N6" s="462" t="s">
        <v>21</v>
      </c>
      <c r="O6" s="3"/>
      <c r="P6" s="3">
        <v>171</v>
      </c>
      <c r="Q6" s="461">
        <f t="shared" si="2"/>
        <v>171</v>
      </c>
      <c r="R6" s="326"/>
    </row>
    <row r="7" spans="1:18" ht="15.75">
      <c r="A7" s="274">
        <v>6</v>
      </c>
      <c r="B7" s="274" t="s">
        <v>34</v>
      </c>
      <c r="C7" s="172"/>
      <c r="D7" s="172">
        <v>141</v>
      </c>
      <c r="E7" s="172">
        <v>185</v>
      </c>
      <c r="F7" s="172">
        <v>178</v>
      </c>
      <c r="G7" s="172">
        <v>224</v>
      </c>
      <c r="H7" s="172">
        <v>209</v>
      </c>
      <c r="I7" s="172">
        <v>140</v>
      </c>
      <c r="J7" s="172">
        <f t="shared" si="0"/>
        <v>1077</v>
      </c>
      <c r="K7" s="211">
        <f t="shared" si="1"/>
        <v>179.5</v>
      </c>
      <c r="L7" s="329"/>
      <c r="M7" s="459">
        <v>5</v>
      </c>
      <c r="N7" s="460" t="s">
        <v>143</v>
      </c>
      <c r="O7" s="3"/>
      <c r="P7" s="3">
        <v>169</v>
      </c>
      <c r="Q7" s="461">
        <f t="shared" si="2"/>
        <v>169</v>
      </c>
      <c r="R7" s="326"/>
    </row>
    <row r="8" spans="1:18" ht="15.75">
      <c r="A8" s="274">
        <v>7</v>
      </c>
      <c r="B8" s="274" t="s">
        <v>16</v>
      </c>
      <c r="C8" s="172"/>
      <c r="D8" s="172">
        <v>148</v>
      </c>
      <c r="E8" s="172">
        <v>167</v>
      </c>
      <c r="F8" s="172">
        <v>181</v>
      </c>
      <c r="G8" s="172">
        <v>184</v>
      </c>
      <c r="H8" s="172">
        <v>193</v>
      </c>
      <c r="I8" s="172">
        <v>195</v>
      </c>
      <c r="J8" s="172">
        <f t="shared" si="0"/>
        <v>1068</v>
      </c>
      <c r="K8" s="211">
        <f t="shared" si="1"/>
        <v>178</v>
      </c>
      <c r="L8" s="329"/>
      <c r="M8" s="459">
        <v>6</v>
      </c>
      <c r="N8" s="462" t="s">
        <v>29</v>
      </c>
      <c r="O8" s="3">
        <v>8</v>
      </c>
      <c r="P8" s="460">
        <v>147</v>
      </c>
      <c r="Q8" s="463">
        <f t="shared" si="2"/>
        <v>155</v>
      </c>
      <c r="R8" s="326"/>
    </row>
    <row r="9" spans="1:18" ht="16.5" thickBot="1">
      <c r="A9" s="274">
        <v>8</v>
      </c>
      <c r="B9" s="274" t="s">
        <v>143</v>
      </c>
      <c r="C9" s="172"/>
      <c r="D9" s="172">
        <v>158</v>
      </c>
      <c r="E9" s="172">
        <v>190</v>
      </c>
      <c r="F9" s="172">
        <v>172</v>
      </c>
      <c r="G9" s="172">
        <v>138</v>
      </c>
      <c r="H9" s="172">
        <v>203</v>
      </c>
      <c r="I9" s="172">
        <v>194</v>
      </c>
      <c r="J9" s="172">
        <f t="shared" si="0"/>
        <v>1055</v>
      </c>
      <c r="K9" s="211">
        <f t="shared" si="1"/>
        <v>175.83333333333334</v>
      </c>
      <c r="L9" s="329"/>
      <c r="M9" s="464">
        <v>7</v>
      </c>
      <c r="N9" s="465" t="s">
        <v>19</v>
      </c>
      <c r="O9" s="1">
        <v>8</v>
      </c>
      <c r="P9" s="1">
        <v>134</v>
      </c>
      <c r="Q9" s="466">
        <f t="shared" si="2"/>
        <v>142</v>
      </c>
      <c r="R9" s="326"/>
    </row>
    <row r="10" spans="1:18" ht="15.75">
      <c r="A10" s="274">
        <v>9</v>
      </c>
      <c r="B10" s="274" t="s">
        <v>29</v>
      </c>
      <c r="C10" s="172">
        <v>48</v>
      </c>
      <c r="D10" s="172">
        <v>181</v>
      </c>
      <c r="E10" s="172">
        <v>205</v>
      </c>
      <c r="F10" s="172">
        <v>127</v>
      </c>
      <c r="G10" s="172">
        <v>133</v>
      </c>
      <c r="H10" s="172">
        <v>188</v>
      </c>
      <c r="I10" s="172">
        <v>149</v>
      </c>
      <c r="J10" s="172">
        <f t="shared" si="0"/>
        <v>1031</v>
      </c>
      <c r="K10" s="211">
        <f t="shared" si="1"/>
        <v>171.83333333333334</v>
      </c>
      <c r="L10" s="329"/>
      <c r="M10" s="326"/>
      <c r="N10" s="105"/>
      <c r="O10" s="34"/>
      <c r="P10" s="326"/>
      <c r="Q10" s="326"/>
      <c r="R10" s="326"/>
    </row>
    <row r="11" spans="1:18" ht="15.75">
      <c r="A11" s="274">
        <v>10</v>
      </c>
      <c r="B11" s="306" t="s">
        <v>21</v>
      </c>
      <c r="C11" s="172"/>
      <c r="D11" s="172">
        <v>203</v>
      </c>
      <c r="E11" s="172">
        <v>182</v>
      </c>
      <c r="F11" s="172">
        <v>158</v>
      </c>
      <c r="G11" s="172">
        <v>148</v>
      </c>
      <c r="H11" s="172">
        <v>136</v>
      </c>
      <c r="I11" s="172">
        <v>199</v>
      </c>
      <c r="J11" s="172">
        <f t="shared" si="0"/>
        <v>1026</v>
      </c>
      <c r="K11" s="211">
        <f t="shared" si="1"/>
        <v>171</v>
      </c>
      <c r="L11" s="329"/>
      <c r="M11" s="325" t="s">
        <v>150</v>
      </c>
      <c r="N11" s="329"/>
      <c r="O11" s="34"/>
      <c r="P11" s="326"/>
      <c r="Q11" s="326"/>
      <c r="R11" s="326"/>
    </row>
    <row r="12" spans="1:18" ht="15.75">
      <c r="A12" s="274">
        <v>11</v>
      </c>
      <c r="B12" s="274" t="s">
        <v>19</v>
      </c>
      <c r="C12" s="172">
        <v>48</v>
      </c>
      <c r="D12" s="172">
        <v>153</v>
      </c>
      <c r="E12" s="172">
        <v>144</v>
      </c>
      <c r="F12" s="172">
        <v>167</v>
      </c>
      <c r="G12" s="172">
        <v>128</v>
      </c>
      <c r="H12" s="172">
        <v>171</v>
      </c>
      <c r="I12" s="172">
        <v>193</v>
      </c>
      <c r="J12" s="172">
        <f t="shared" si="0"/>
        <v>1004</v>
      </c>
      <c r="K12" s="211">
        <f t="shared" si="1"/>
        <v>167.33333333333334</v>
      </c>
      <c r="L12" s="329"/>
      <c r="M12" s="326"/>
      <c r="N12" s="105"/>
      <c r="O12" s="34"/>
      <c r="P12" s="326"/>
      <c r="Q12" s="326"/>
      <c r="R12" s="326"/>
    </row>
    <row r="13" spans="1:18" ht="15.75">
      <c r="A13" s="274">
        <v>12</v>
      </c>
      <c r="B13" s="274" t="s">
        <v>144</v>
      </c>
      <c r="C13" s="172">
        <v>48</v>
      </c>
      <c r="D13" s="172">
        <v>124</v>
      </c>
      <c r="E13" s="172">
        <v>151</v>
      </c>
      <c r="F13" s="172">
        <v>147</v>
      </c>
      <c r="G13" s="172">
        <v>181</v>
      </c>
      <c r="H13" s="172">
        <v>161</v>
      </c>
      <c r="I13" s="172">
        <v>176</v>
      </c>
      <c r="J13" s="172">
        <f t="shared" si="0"/>
        <v>988</v>
      </c>
      <c r="K13" s="211">
        <f t="shared" si="1"/>
        <v>164.66666666666666</v>
      </c>
      <c r="L13" s="329"/>
      <c r="M13" s="326"/>
      <c r="N13" s="105"/>
      <c r="O13" s="34"/>
      <c r="P13" s="326"/>
      <c r="Q13" s="326"/>
      <c r="R13" s="326"/>
    </row>
    <row r="14" spans="1:18" ht="15.75">
      <c r="A14" s="274">
        <v>13</v>
      </c>
      <c r="B14" s="274" t="s">
        <v>36</v>
      </c>
      <c r="C14" s="172"/>
      <c r="D14" s="172">
        <v>137</v>
      </c>
      <c r="E14" s="172">
        <v>176</v>
      </c>
      <c r="F14" s="172">
        <v>145</v>
      </c>
      <c r="G14" s="172">
        <v>203</v>
      </c>
      <c r="H14" s="172">
        <v>159</v>
      </c>
      <c r="I14" s="172">
        <v>164</v>
      </c>
      <c r="J14" s="172">
        <f t="shared" si="0"/>
        <v>984</v>
      </c>
      <c r="K14" s="211">
        <f t="shared" si="1"/>
        <v>164</v>
      </c>
      <c r="L14" s="329"/>
      <c r="M14" s="326"/>
      <c r="N14" s="105"/>
      <c r="O14" s="34"/>
      <c r="P14" s="326"/>
      <c r="Q14" s="326"/>
      <c r="R14" s="326"/>
    </row>
    <row r="15" spans="1:18" ht="15.75">
      <c r="A15" s="274">
        <v>14</v>
      </c>
      <c r="B15" s="274" t="s">
        <v>18</v>
      </c>
      <c r="C15" s="172"/>
      <c r="D15" s="172">
        <v>149</v>
      </c>
      <c r="E15" s="172">
        <v>156</v>
      </c>
      <c r="F15" s="172">
        <v>170</v>
      </c>
      <c r="G15" s="172">
        <v>143</v>
      </c>
      <c r="H15" s="172">
        <v>178</v>
      </c>
      <c r="I15" s="172">
        <v>176</v>
      </c>
      <c r="J15" s="172">
        <f t="shared" si="0"/>
        <v>972</v>
      </c>
      <c r="K15" s="211">
        <f t="shared" si="1"/>
        <v>162</v>
      </c>
      <c r="L15" s="329"/>
      <c r="M15" s="326"/>
      <c r="N15" s="105"/>
      <c r="O15" s="34"/>
      <c r="P15" s="326"/>
      <c r="Q15" s="326"/>
      <c r="R15" s="326"/>
    </row>
    <row r="16" spans="1:18" ht="15.75">
      <c r="A16" s="274">
        <v>15</v>
      </c>
      <c r="B16" s="274" t="s">
        <v>142</v>
      </c>
      <c r="C16" s="172"/>
      <c r="D16" s="172">
        <v>192</v>
      </c>
      <c r="E16" s="172">
        <v>167</v>
      </c>
      <c r="F16" s="172">
        <v>170</v>
      </c>
      <c r="G16" s="172">
        <v>165</v>
      </c>
      <c r="H16" s="172">
        <v>134</v>
      </c>
      <c r="I16" s="172">
        <v>96</v>
      </c>
      <c r="J16" s="172">
        <f t="shared" si="0"/>
        <v>924</v>
      </c>
      <c r="K16" s="211">
        <f t="shared" si="1"/>
        <v>154</v>
      </c>
      <c r="L16" s="329"/>
      <c r="M16" s="326"/>
      <c r="N16" s="105"/>
      <c r="O16" s="34"/>
      <c r="P16" s="326"/>
      <c r="Q16" s="326"/>
      <c r="R16" s="326"/>
    </row>
    <row r="17" spans="1:18" ht="16.5" thickBot="1">
      <c r="A17" s="385">
        <v>16</v>
      </c>
      <c r="B17" s="385" t="s">
        <v>51</v>
      </c>
      <c r="C17" s="204"/>
      <c r="D17" s="204">
        <v>109</v>
      </c>
      <c r="E17" s="204">
        <v>156</v>
      </c>
      <c r="F17" s="204">
        <v>159</v>
      </c>
      <c r="G17" s="204">
        <v>154</v>
      </c>
      <c r="H17" s="204">
        <v>123</v>
      </c>
      <c r="I17" s="204">
        <v>128</v>
      </c>
      <c r="J17" s="204">
        <f t="shared" si="0"/>
        <v>829</v>
      </c>
      <c r="K17" s="212">
        <f t="shared" si="1"/>
        <v>138.16666666666666</v>
      </c>
      <c r="L17" s="329"/>
      <c r="M17" s="326"/>
      <c r="N17" s="105"/>
      <c r="O17" s="34"/>
      <c r="P17" s="326"/>
      <c r="Q17" s="326"/>
      <c r="R17" s="326"/>
    </row>
    <row r="18" spans="1:18" ht="15.75">
      <c r="A18" s="326"/>
      <c r="B18" s="326"/>
      <c r="C18" s="326"/>
      <c r="D18" s="326"/>
      <c r="E18" s="326"/>
      <c r="F18" s="326"/>
      <c r="G18" s="326"/>
      <c r="H18" s="326"/>
      <c r="I18" s="326"/>
      <c r="J18" s="326"/>
      <c r="K18" s="326"/>
      <c r="L18" s="326"/>
      <c r="M18" s="326"/>
      <c r="N18" s="105"/>
      <c r="O18" s="34"/>
      <c r="P18" s="326"/>
      <c r="Q18" s="326"/>
      <c r="R18" s="326"/>
    </row>
    <row r="19" spans="1:18" ht="15.75">
      <c r="A19" s="326"/>
      <c r="B19" s="326"/>
      <c r="C19" s="326"/>
      <c r="D19" s="326"/>
      <c r="E19" s="326"/>
      <c r="F19" s="326"/>
      <c r="G19" s="326"/>
      <c r="H19" s="326"/>
      <c r="I19" s="326"/>
      <c r="J19" s="326"/>
      <c r="K19" s="326"/>
      <c r="L19" s="326"/>
      <c r="M19" s="326"/>
      <c r="N19" s="88"/>
      <c r="O19" s="88"/>
      <c r="P19" s="326"/>
      <c r="Q19" s="326"/>
      <c r="R19" s="326"/>
    </row>
    <row r="20" spans="1:18" ht="16.5" thickBot="1">
      <c r="A20" s="338"/>
      <c r="B20" s="338"/>
      <c r="C20" s="338"/>
      <c r="D20" s="338"/>
      <c r="E20" s="326"/>
      <c r="F20" s="326"/>
      <c r="G20" s="326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</row>
    <row r="21" spans="1:18" ht="16.5" thickBot="1">
      <c r="A21" s="467" t="s">
        <v>139</v>
      </c>
      <c r="B21" s="368" t="s">
        <v>65</v>
      </c>
      <c r="C21" s="340" t="s">
        <v>2</v>
      </c>
      <c r="D21" s="341" t="s">
        <v>45</v>
      </c>
      <c r="E21" s="342" t="s">
        <v>9</v>
      </c>
      <c r="F21" s="326"/>
      <c r="G21" s="329"/>
      <c r="H21" s="452"/>
      <c r="I21" s="329"/>
      <c r="J21" s="183"/>
      <c r="K21" s="183"/>
      <c r="L21" s="326"/>
      <c r="M21" s="326"/>
      <c r="N21" s="326"/>
      <c r="O21" s="329"/>
      <c r="P21" s="326"/>
      <c r="Q21" s="326"/>
      <c r="R21" s="326"/>
    </row>
    <row r="22" spans="1:18" ht="15.75">
      <c r="A22" s="326">
        <v>3</v>
      </c>
      <c r="B22" s="274" t="s">
        <v>131</v>
      </c>
      <c r="C22" s="29"/>
      <c r="D22" s="310">
        <v>167</v>
      </c>
      <c r="E22" s="316">
        <f>D22+C22</f>
        <v>167</v>
      </c>
      <c r="F22" s="326"/>
      <c r="G22" s="343"/>
      <c r="H22" s="369" t="s">
        <v>66</v>
      </c>
      <c r="I22" s="344"/>
      <c r="J22" s="174"/>
      <c r="K22" s="175"/>
      <c r="L22" s="326"/>
      <c r="M22" s="326"/>
      <c r="N22" s="326"/>
      <c r="O22" s="326"/>
      <c r="P22" s="326"/>
      <c r="Q22" s="326"/>
      <c r="R22" s="326"/>
    </row>
    <row r="23" spans="1:18" ht="16.5" thickBot="1">
      <c r="A23" s="468">
        <v>10</v>
      </c>
      <c r="B23" s="405" t="s">
        <v>145</v>
      </c>
      <c r="C23" s="1"/>
      <c r="D23" s="311">
        <v>148</v>
      </c>
      <c r="E23" s="288">
        <f aca="true" t="shared" si="3" ref="E23:E32">D23+C23</f>
        <v>148</v>
      </c>
      <c r="F23" s="326"/>
      <c r="G23" s="372" t="s">
        <v>0</v>
      </c>
      <c r="H23" s="373" t="s">
        <v>43</v>
      </c>
      <c r="I23" s="374" t="s">
        <v>44</v>
      </c>
      <c r="J23" s="176" t="s">
        <v>45</v>
      </c>
      <c r="K23" s="177" t="s">
        <v>9</v>
      </c>
      <c r="L23" s="326"/>
      <c r="M23" s="326"/>
      <c r="N23" s="326"/>
      <c r="O23" s="326"/>
      <c r="P23" s="326"/>
      <c r="Q23" s="326"/>
      <c r="R23" s="326"/>
    </row>
    <row r="24" spans="1:18" ht="16.5" thickBot="1">
      <c r="A24" s="469"/>
      <c r="B24" s="214"/>
      <c r="C24" s="34"/>
      <c r="D24" s="287"/>
      <c r="E24" s="316"/>
      <c r="F24" s="326"/>
      <c r="G24" s="39">
        <v>1</v>
      </c>
      <c r="H24" s="189" t="s">
        <v>148</v>
      </c>
      <c r="I24" s="321"/>
      <c r="J24" s="178">
        <v>203</v>
      </c>
      <c r="K24" s="179">
        <f>J24+I24</f>
        <v>203</v>
      </c>
      <c r="L24" s="326"/>
      <c r="M24" s="326"/>
      <c r="N24" s="326"/>
      <c r="O24" s="326"/>
      <c r="P24" s="326"/>
      <c r="Q24" s="326"/>
      <c r="R24" s="326"/>
    </row>
    <row r="25" spans="1:18" ht="15.75">
      <c r="A25" s="326">
        <v>4</v>
      </c>
      <c r="B25" s="274" t="s">
        <v>24</v>
      </c>
      <c r="C25" s="29"/>
      <c r="D25" s="310">
        <v>193</v>
      </c>
      <c r="E25" s="316">
        <f t="shared" si="3"/>
        <v>193</v>
      </c>
      <c r="F25" s="326"/>
      <c r="G25" s="39">
        <v>2</v>
      </c>
      <c r="H25" s="189" t="s">
        <v>149</v>
      </c>
      <c r="I25" s="321"/>
      <c r="J25" s="178">
        <v>188</v>
      </c>
      <c r="K25" s="179">
        <f>J25+I25</f>
        <v>188</v>
      </c>
      <c r="L25" s="326"/>
      <c r="M25" s="326"/>
      <c r="N25" s="326"/>
      <c r="O25" s="326"/>
      <c r="P25" s="326"/>
      <c r="Q25" s="326"/>
      <c r="R25" s="326"/>
    </row>
    <row r="26" spans="1:18" ht="16.5" thickBot="1">
      <c r="A26" s="468">
        <v>9</v>
      </c>
      <c r="B26" s="471" t="s">
        <v>144</v>
      </c>
      <c r="C26" s="1">
        <v>8</v>
      </c>
      <c r="D26" s="311">
        <v>144</v>
      </c>
      <c r="E26" s="288">
        <f t="shared" si="3"/>
        <v>152</v>
      </c>
      <c r="F26" s="326"/>
      <c r="G26" s="39">
        <v>3</v>
      </c>
      <c r="H26" s="189" t="s">
        <v>147</v>
      </c>
      <c r="I26" s="321"/>
      <c r="J26" s="178">
        <v>186</v>
      </c>
      <c r="K26" s="179">
        <f>J26+I26</f>
        <v>186</v>
      </c>
      <c r="L26" s="326"/>
      <c r="M26" s="326"/>
      <c r="N26" s="326"/>
      <c r="O26" s="326"/>
      <c r="P26" s="326"/>
      <c r="Q26" s="326"/>
      <c r="R26" s="326"/>
    </row>
    <row r="27" spans="1:18" ht="16.5" thickBot="1">
      <c r="A27" s="469"/>
      <c r="B27" s="447"/>
      <c r="C27" s="34"/>
      <c r="D27" s="287"/>
      <c r="E27" s="316"/>
      <c r="F27" s="326"/>
      <c r="G27" s="43">
        <v>4</v>
      </c>
      <c r="H27" s="203" t="s">
        <v>146</v>
      </c>
      <c r="I27" s="323"/>
      <c r="J27" s="180">
        <v>170</v>
      </c>
      <c r="K27" s="179">
        <f>J27+I27</f>
        <v>170</v>
      </c>
      <c r="L27" s="326"/>
      <c r="M27" s="326"/>
      <c r="N27" s="326"/>
      <c r="O27" s="326"/>
      <c r="P27" s="326"/>
      <c r="Q27" s="326"/>
      <c r="R27" s="326"/>
    </row>
    <row r="28" spans="1:18" ht="15.75">
      <c r="A28" s="314">
        <v>5</v>
      </c>
      <c r="B28" s="274" t="s">
        <v>78</v>
      </c>
      <c r="C28" s="29"/>
      <c r="D28" s="310">
        <v>211</v>
      </c>
      <c r="E28" s="316">
        <f t="shared" si="3"/>
        <v>211</v>
      </c>
      <c r="F28" s="326"/>
      <c r="G28" s="326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</row>
    <row r="29" spans="1:18" ht="16.5" thickBot="1">
      <c r="A29" s="468">
        <v>8</v>
      </c>
      <c r="B29" s="471" t="s">
        <v>36</v>
      </c>
      <c r="C29" s="1"/>
      <c r="D29" s="311">
        <v>169</v>
      </c>
      <c r="E29" s="288">
        <f t="shared" si="3"/>
        <v>169</v>
      </c>
      <c r="F29" s="326"/>
      <c r="G29" s="326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</row>
    <row r="30" spans="1:18" ht="16.5" thickBot="1">
      <c r="A30" s="469"/>
      <c r="B30" s="446"/>
      <c r="C30" s="34"/>
      <c r="D30" s="287"/>
      <c r="E30" s="31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</row>
    <row r="31" spans="1:18" ht="15.75">
      <c r="A31" s="314">
        <v>6</v>
      </c>
      <c r="B31" s="274" t="s">
        <v>34</v>
      </c>
      <c r="C31" s="29"/>
      <c r="D31" s="310">
        <v>198</v>
      </c>
      <c r="E31" s="316">
        <f t="shared" si="3"/>
        <v>198</v>
      </c>
      <c r="F31" s="326"/>
      <c r="G31" s="343"/>
      <c r="H31" s="370" t="s">
        <v>68</v>
      </c>
      <c r="I31" s="344"/>
      <c r="J31" s="174"/>
      <c r="K31" s="174"/>
      <c r="L31" s="344"/>
      <c r="M31" s="345"/>
      <c r="N31" s="326"/>
      <c r="O31" s="326"/>
      <c r="P31" s="326"/>
      <c r="Q31" s="326"/>
      <c r="R31" s="326"/>
    </row>
    <row r="32" spans="1:18" ht="16.5" thickBot="1">
      <c r="A32" s="468">
        <v>7</v>
      </c>
      <c r="B32" s="385" t="s">
        <v>16</v>
      </c>
      <c r="C32" s="1"/>
      <c r="D32" s="311">
        <v>194</v>
      </c>
      <c r="E32" s="317">
        <f t="shared" si="3"/>
        <v>194</v>
      </c>
      <c r="F32" s="326"/>
      <c r="G32" s="372" t="s">
        <v>0</v>
      </c>
      <c r="H32" s="373" t="s">
        <v>43</v>
      </c>
      <c r="I32" s="374" t="s">
        <v>44</v>
      </c>
      <c r="J32" s="182" t="s">
        <v>45</v>
      </c>
      <c r="K32" s="182" t="s">
        <v>69</v>
      </c>
      <c r="L32" s="374" t="s">
        <v>9</v>
      </c>
      <c r="M32" s="375" t="s">
        <v>10</v>
      </c>
      <c r="N32" s="326"/>
      <c r="O32" s="326"/>
      <c r="P32" s="326"/>
      <c r="Q32" s="326"/>
      <c r="R32" s="326"/>
    </row>
    <row r="33" spans="1:18" ht="15.75">
      <c r="A33" s="326"/>
      <c r="B33" s="329"/>
      <c r="C33" s="470"/>
      <c r="D33" s="326"/>
      <c r="E33" s="326"/>
      <c r="F33" s="326"/>
      <c r="G33" s="39">
        <v>1</v>
      </c>
      <c r="H33" s="189" t="s">
        <v>78</v>
      </c>
      <c r="I33" s="321"/>
      <c r="J33" s="178">
        <v>168</v>
      </c>
      <c r="K33" s="178">
        <v>237</v>
      </c>
      <c r="L33" s="178">
        <f>K33+J33+I33</f>
        <v>405</v>
      </c>
      <c r="M33" s="322">
        <f>L33/2</f>
        <v>202.5</v>
      </c>
      <c r="N33" s="326"/>
      <c r="O33" s="326"/>
      <c r="P33" s="326"/>
      <c r="Q33" s="326"/>
      <c r="R33" s="326"/>
    </row>
    <row r="34" spans="1:18" ht="15.75">
      <c r="A34" s="326"/>
      <c r="B34" s="326"/>
      <c r="C34" s="326"/>
      <c r="D34" s="326"/>
      <c r="E34" s="326"/>
      <c r="F34" s="326"/>
      <c r="G34" s="39">
        <v>2</v>
      </c>
      <c r="H34" s="184" t="s">
        <v>13</v>
      </c>
      <c r="I34" s="321"/>
      <c r="J34" s="178">
        <v>183</v>
      </c>
      <c r="K34" s="178">
        <v>192</v>
      </c>
      <c r="L34" s="178">
        <f>K34+J34+I34</f>
        <v>375</v>
      </c>
      <c r="M34" s="322">
        <f>L34/2</f>
        <v>187.5</v>
      </c>
      <c r="N34" s="326"/>
      <c r="O34" s="326"/>
      <c r="P34" s="326"/>
      <c r="Q34" s="326"/>
      <c r="R34" s="326"/>
    </row>
    <row r="35" spans="1:18" ht="15.75">
      <c r="A35" s="326"/>
      <c r="B35" s="326"/>
      <c r="C35" s="326"/>
      <c r="D35" s="326"/>
      <c r="E35" s="326"/>
      <c r="F35" s="326"/>
      <c r="G35" s="39">
        <v>3</v>
      </c>
      <c r="H35" s="189" t="s">
        <v>34</v>
      </c>
      <c r="I35" s="321"/>
      <c r="J35" s="178">
        <v>194</v>
      </c>
      <c r="K35" s="178">
        <v>172</v>
      </c>
      <c r="L35" s="178">
        <f>K35+J35+I35</f>
        <v>366</v>
      </c>
      <c r="M35" s="322">
        <f>L35/2</f>
        <v>183</v>
      </c>
      <c r="N35" s="326"/>
      <c r="O35" s="326"/>
      <c r="P35" s="326"/>
      <c r="Q35" s="326"/>
      <c r="R35" s="326"/>
    </row>
    <row r="36" spans="1:18" ht="16.5" thickBot="1">
      <c r="A36" s="326"/>
      <c r="B36" s="326"/>
      <c r="C36" s="326"/>
      <c r="D36" s="326"/>
      <c r="E36" s="326"/>
      <c r="F36" s="326"/>
      <c r="G36" s="43">
        <v>4</v>
      </c>
      <c r="H36" s="216" t="s">
        <v>37</v>
      </c>
      <c r="I36" s="439"/>
      <c r="J36" s="440">
        <v>137</v>
      </c>
      <c r="K36" s="440">
        <v>155</v>
      </c>
      <c r="L36" s="440">
        <f>K36+J36+I36</f>
        <v>292</v>
      </c>
      <c r="M36" s="441">
        <f>L36/2</f>
        <v>146</v>
      </c>
      <c r="N36" s="326"/>
      <c r="O36" s="326"/>
      <c r="P36" s="326"/>
      <c r="Q36" s="326"/>
      <c r="R36" s="326"/>
    </row>
    <row r="37" spans="1:18" ht="15.75">
      <c r="A37" s="326"/>
      <c r="B37" s="326"/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G13" sqref="G13:H13"/>
    </sheetView>
  </sheetViews>
  <sheetFormatPr defaultColWidth="9.140625" defaultRowHeight="15"/>
  <cols>
    <col min="2" max="2" width="22.28125" style="0" customWidth="1"/>
    <col min="8" max="8" width="20.00390625" style="0" customWidth="1"/>
    <col min="14" max="14" width="19.7109375" style="0" customWidth="1"/>
  </cols>
  <sheetData>
    <row r="1" spans="1:18" ht="16.5" thickBot="1">
      <c r="A1" s="385" t="s">
        <v>139</v>
      </c>
      <c r="B1" s="207" t="s">
        <v>1</v>
      </c>
      <c r="C1" s="207" t="s">
        <v>2</v>
      </c>
      <c r="D1" s="207" t="s">
        <v>3</v>
      </c>
      <c r="E1" s="207" t="s">
        <v>4</v>
      </c>
      <c r="F1" s="207" t="s">
        <v>5</v>
      </c>
      <c r="G1" s="207" t="s">
        <v>6</v>
      </c>
      <c r="H1" s="207" t="s">
        <v>7</v>
      </c>
      <c r="I1" s="207" t="s">
        <v>8</v>
      </c>
      <c r="J1" s="208" t="s">
        <v>9</v>
      </c>
      <c r="K1" s="209" t="s">
        <v>10</v>
      </c>
      <c r="L1" s="326"/>
      <c r="M1" s="88"/>
      <c r="N1" s="301" t="s">
        <v>41</v>
      </c>
      <c r="O1" s="291"/>
      <c r="P1" s="314"/>
      <c r="Q1" s="314"/>
      <c r="R1" s="326"/>
    </row>
    <row r="2" spans="1:18" ht="15.75">
      <c r="A2" s="282"/>
      <c r="B2" s="119" t="s">
        <v>13</v>
      </c>
      <c r="C2" s="206"/>
      <c r="D2" s="206"/>
      <c r="E2" s="206"/>
      <c r="F2" s="206"/>
      <c r="G2" s="206"/>
      <c r="H2" s="206"/>
      <c r="I2" s="206"/>
      <c r="J2" s="206">
        <f aca="true" t="shared" si="0" ref="J2:J15">I2+H2+G2+F2+E2+D2+C2</f>
        <v>0</v>
      </c>
      <c r="K2" s="210">
        <f aca="true" t="shared" si="1" ref="K2:K15">J2/6</f>
        <v>0</v>
      </c>
      <c r="L2" s="326"/>
      <c r="M2" s="456" t="s">
        <v>0</v>
      </c>
      <c r="N2" s="457" t="s">
        <v>43</v>
      </c>
      <c r="O2" s="457" t="s">
        <v>44</v>
      </c>
      <c r="P2" s="457" t="s">
        <v>45</v>
      </c>
      <c r="Q2" s="458" t="s">
        <v>9</v>
      </c>
      <c r="R2" s="326"/>
    </row>
    <row r="3" spans="1:18" ht="15.75">
      <c r="A3" s="274"/>
      <c r="B3" s="274" t="s">
        <v>28</v>
      </c>
      <c r="C3" s="172"/>
      <c r="D3" s="172"/>
      <c r="E3" s="172"/>
      <c r="F3" s="172"/>
      <c r="G3" s="172"/>
      <c r="H3" s="172"/>
      <c r="I3" s="172"/>
      <c r="J3" s="172">
        <f t="shared" si="0"/>
        <v>0</v>
      </c>
      <c r="K3" s="211">
        <f t="shared" si="1"/>
        <v>0</v>
      </c>
      <c r="L3" s="406"/>
      <c r="M3" s="459"/>
      <c r="N3" s="460"/>
      <c r="O3" s="3"/>
      <c r="P3" s="3"/>
      <c r="Q3" s="461">
        <f aca="true" t="shared" si="2" ref="Q3:Q9">P3+O3</f>
        <v>0</v>
      </c>
      <c r="R3" s="326"/>
    </row>
    <row r="4" spans="1:18" ht="15.75">
      <c r="A4" s="274"/>
      <c r="B4" s="274" t="s">
        <v>11</v>
      </c>
      <c r="C4" s="172"/>
      <c r="D4" s="172"/>
      <c r="E4" s="172"/>
      <c r="F4" s="172"/>
      <c r="G4" s="172"/>
      <c r="H4" s="172"/>
      <c r="I4" s="172"/>
      <c r="J4" s="172">
        <f t="shared" si="0"/>
        <v>0</v>
      </c>
      <c r="K4" s="211">
        <f t="shared" si="1"/>
        <v>0</v>
      </c>
      <c r="L4" s="326"/>
      <c r="M4" s="459"/>
      <c r="N4" s="460"/>
      <c r="O4" s="3"/>
      <c r="P4" s="3"/>
      <c r="Q4" s="461">
        <f t="shared" si="2"/>
        <v>0</v>
      </c>
      <c r="R4" s="326"/>
    </row>
    <row r="5" spans="1:18" ht="15.75">
      <c r="A5" s="274"/>
      <c r="B5" s="274" t="s">
        <v>133</v>
      </c>
      <c r="C5" s="172"/>
      <c r="D5" s="172"/>
      <c r="E5" s="172"/>
      <c r="F5" s="172"/>
      <c r="G5" s="172"/>
      <c r="H5" s="172"/>
      <c r="I5" s="172"/>
      <c r="J5" s="172">
        <f t="shared" si="0"/>
        <v>0</v>
      </c>
      <c r="K5" s="211">
        <f t="shared" si="1"/>
        <v>0</v>
      </c>
      <c r="L5" s="329"/>
      <c r="M5" s="459"/>
      <c r="N5" s="460"/>
      <c r="O5" s="3"/>
      <c r="P5" s="3"/>
      <c r="Q5" s="461">
        <f t="shared" si="2"/>
        <v>0</v>
      </c>
      <c r="R5" s="326"/>
    </row>
    <row r="6" spans="1:18" ht="15.75">
      <c r="A6" s="274"/>
      <c r="B6" s="274" t="s">
        <v>152</v>
      </c>
      <c r="C6" s="172"/>
      <c r="D6" s="172"/>
      <c r="E6" s="172"/>
      <c r="F6" s="172"/>
      <c r="G6" s="172"/>
      <c r="H6" s="172"/>
      <c r="I6" s="172"/>
      <c r="J6" s="172">
        <f t="shared" si="0"/>
        <v>0</v>
      </c>
      <c r="K6" s="211">
        <f t="shared" si="1"/>
        <v>0</v>
      </c>
      <c r="L6" s="329"/>
      <c r="M6" s="459"/>
      <c r="N6" s="462"/>
      <c r="O6" s="3"/>
      <c r="P6" s="3"/>
      <c r="Q6" s="461">
        <f t="shared" si="2"/>
        <v>0</v>
      </c>
      <c r="R6" s="326"/>
    </row>
    <row r="7" spans="1:18" ht="15.75">
      <c r="A7" s="274"/>
      <c r="B7" s="274" t="s">
        <v>34</v>
      </c>
      <c r="C7" s="172"/>
      <c r="D7" s="172"/>
      <c r="E7" s="172"/>
      <c r="F7" s="172"/>
      <c r="G7" s="172"/>
      <c r="H7" s="172"/>
      <c r="I7" s="172"/>
      <c r="J7" s="172">
        <f t="shared" si="0"/>
        <v>0</v>
      </c>
      <c r="K7" s="211">
        <f t="shared" si="1"/>
        <v>0</v>
      </c>
      <c r="L7" s="329"/>
      <c r="M7" s="459"/>
      <c r="N7" s="460"/>
      <c r="O7" s="3"/>
      <c r="P7" s="3"/>
      <c r="Q7" s="461">
        <f t="shared" si="2"/>
        <v>0</v>
      </c>
      <c r="R7" s="326"/>
    </row>
    <row r="8" spans="1:18" ht="15.75">
      <c r="A8" s="274"/>
      <c r="B8" s="274" t="s">
        <v>16</v>
      </c>
      <c r="C8" s="172"/>
      <c r="D8" s="172"/>
      <c r="E8" s="172"/>
      <c r="F8" s="172"/>
      <c r="G8" s="172"/>
      <c r="H8" s="172"/>
      <c r="I8" s="172"/>
      <c r="J8" s="172">
        <f t="shared" si="0"/>
        <v>0</v>
      </c>
      <c r="K8" s="211">
        <f t="shared" si="1"/>
        <v>0</v>
      </c>
      <c r="L8" s="329"/>
      <c r="M8" s="459"/>
      <c r="N8" s="462"/>
      <c r="O8" s="3"/>
      <c r="P8" s="460"/>
      <c r="Q8" s="463">
        <f t="shared" si="2"/>
        <v>0</v>
      </c>
      <c r="R8" s="326"/>
    </row>
    <row r="9" spans="1:18" ht="16.5" thickBot="1">
      <c r="A9" s="274"/>
      <c r="B9" s="274" t="s">
        <v>153</v>
      </c>
      <c r="C9" s="172"/>
      <c r="D9" s="172"/>
      <c r="E9" s="172"/>
      <c r="F9" s="172"/>
      <c r="G9" s="172"/>
      <c r="H9" s="172"/>
      <c r="I9" s="172"/>
      <c r="J9" s="172">
        <f t="shared" si="0"/>
        <v>0</v>
      </c>
      <c r="K9" s="211">
        <f t="shared" si="1"/>
        <v>0</v>
      </c>
      <c r="L9" s="329"/>
      <c r="M9" s="464"/>
      <c r="N9" s="465"/>
      <c r="O9" s="1"/>
      <c r="P9" s="1"/>
      <c r="Q9" s="466">
        <f t="shared" si="2"/>
        <v>0</v>
      </c>
      <c r="R9" s="326"/>
    </row>
    <row r="10" spans="1:18" ht="15.75">
      <c r="A10" s="274"/>
      <c r="B10" s="274" t="s">
        <v>29</v>
      </c>
      <c r="C10" s="172"/>
      <c r="D10" s="172"/>
      <c r="E10" s="172"/>
      <c r="F10" s="172"/>
      <c r="G10" s="172"/>
      <c r="H10" s="172"/>
      <c r="I10" s="172"/>
      <c r="J10" s="172">
        <f t="shared" si="0"/>
        <v>0</v>
      </c>
      <c r="K10" s="211">
        <f t="shared" si="1"/>
        <v>0</v>
      </c>
      <c r="L10" s="329"/>
      <c r="M10" s="326"/>
      <c r="N10" s="105"/>
      <c r="O10" s="34"/>
      <c r="P10" s="326"/>
      <c r="Q10" s="326"/>
      <c r="R10" s="326"/>
    </row>
    <row r="11" spans="1:18" ht="15.75">
      <c r="A11" s="274"/>
      <c r="B11" s="306" t="s">
        <v>33</v>
      </c>
      <c r="C11" s="172"/>
      <c r="D11" s="172"/>
      <c r="E11" s="172"/>
      <c r="F11" s="172"/>
      <c r="G11" s="172"/>
      <c r="H11" s="172"/>
      <c r="I11" s="172"/>
      <c r="J11" s="172">
        <f t="shared" si="0"/>
        <v>0</v>
      </c>
      <c r="K11" s="211">
        <f t="shared" si="1"/>
        <v>0</v>
      </c>
      <c r="L11" s="329"/>
      <c r="M11" s="325" t="s">
        <v>151</v>
      </c>
      <c r="N11" s="329"/>
      <c r="O11" s="34"/>
      <c r="P11" s="326"/>
      <c r="Q11" s="326"/>
      <c r="R11" s="326"/>
    </row>
    <row r="12" spans="1:18" ht="15.75">
      <c r="A12" s="274"/>
      <c r="B12" s="274" t="s">
        <v>19</v>
      </c>
      <c r="C12" s="172"/>
      <c r="D12" s="172"/>
      <c r="E12" s="172"/>
      <c r="F12" s="172"/>
      <c r="G12" s="172"/>
      <c r="H12" s="172"/>
      <c r="I12" s="172"/>
      <c r="J12" s="172">
        <f t="shared" si="0"/>
        <v>0</v>
      </c>
      <c r="K12" s="211">
        <f t="shared" si="1"/>
        <v>0</v>
      </c>
      <c r="L12" s="329"/>
      <c r="M12" s="326"/>
      <c r="N12" s="105"/>
      <c r="O12" s="34"/>
      <c r="P12" s="326"/>
      <c r="Q12" s="326"/>
      <c r="R12" s="326"/>
    </row>
    <row r="13" spans="1:18" ht="15.75">
      <c r="A13" s="274"/>
      <c r="B13" s="274" t="s">
        <v>36</v>
      </c>
      <c r="C13" s="172"/>
      <c r="D13" s="172"/>
      <c r="E13" s="172"/>
      <c r="F13" s="172"/>
      <c r="G13" s="172"/>
      <c r="H13" s="172"/>
      <c r="I13" s="172"/>
      <c r="J13" s="172">
        <f t="shared" si="0"/>
        <v>0</v>
      </c>
      <c r="K13" s="211">
        <f t="shared" si="1"/>
        <v>0</v>
      </c>
      <c r="L13" s="329"/>
      <c r="M13" s="326"/>
      <c r="N13" s="105"/>
      <c r="O13" s="34"/>
      <c r="P13" s="326"/>
      <c r="Q13" s="326"/>
      <c r="R13" s="326"/>
    </row>
    <row r="14" spans="1:18" ht="15.75">
      <c r="A14" s="274"/>
      <c r="B14" s="274" t="s">
        <v>18</v>
      </c>
      <c r="C14" s="172"/>
      <c r="D14" s="172"/>
      <c r="E14" s="172"/>
      <c r="F14" s="172"/>
      <c r="G14" s="172"/>
      <c r="H14" s="172"/>
      <c r="I14" s="172"/>
      <c r="J14" s="172">
        <f t="shared" si="0"/>
        <v>0</v>
      </c>
      <c r="K14" s="211">
        <f t="shared" si="1"/>
        <v>0</v>
      </c>
      <c r="L14" s="329"/>
      <c r="M14" s="326"/>
      <c r="N14" s="105"/>
      <c r="O14" s="34"/>
      <c r="P14" s="326"/>
      <c r="Q14" s="326"/>
      <c r="R14" s="326"/>
    </row>
    <row r="15" spans="1:18" ht="16.5" thickBot="1">
      <c r="A15" s="274"/>
      <c r="B15" s="385" t="s">
        <v>51</v>
      </c>
      <c r="C15" s="172"/>
      <c r="D15" s="172"/>
      <c r="E15" s="172"/>
      <c r="F15" s="172"/>
      <c r="G15" s="172"/>
      <c r="H15" s="172"/>
      <c r="I15" s="172"/>
      <c r="J15" s="172">
        <f t="shared" si="0"/>
        <v>0</v>
      </c>
      <c r="K15" s="211">
        <f t="shared" si="1"/>
        <v>0</v>
      </c>
      <c r="L15" s="329"/>
      <c r="M15" s="326"/>
      <c r="N15" s="105"/>
      <c r="O15" s="34"/>
      <c r="P15" s="326"/>
      <c r="Q15" s="326"/>
      <c r="R15" s="326"/>
    </row>
    <row r="16" spans="1:18" ht="15.75">
      <c r="A16" s="326"/>
      <c r="B16" s="326"/>
      <c r="C16" s="326"/>
      <c r="D16" s="326"/>
      <c r="E16" s="326"/>
      <c r="F16" s="326"/>
      <c r="G16" s="326"/>
      <c r="H16" s="326"/>
      <c r="I16" s="326"/>
      <c r="J16" s="326"/>
      <c r="K16" s="326"/>
      <c r="L16" s="329"/>
      <c r="M16" s="326"/>
      <c r="N16" s="105"/>
      <c r="O16" s="34"/>
      <c r="P16" s="326"/>
      <c r="Q16" s="326"/>
      <c r="R16" s="326"/>
    </row>
    <row r="17" spans="1:18" ht="15.75">
      <c r="A17" s="326"/>
      <c r="B17" s="326"/>
      <c r="C17" s="326"/>
      <c r="D17" s="326"/>
      <c r="E17" s="326"/>
      <c r="F17" s="326"/>
      <c r="G17" s="326"/>
      <c r="H17" s="326"/>
      <c r="I17" s="326"/>
      <c r="J17" s="326"/>
      <c r="K17" s="326"/>
      <c r="L17" s="329"/>
      <c r="M17" s="326"/>
      <c r="N17" s="105"/>
      <c r="O17" s="34"/>
      <c r="P17" s="326"/>
      <c r="Q17" s="326"/>
      <c r="R17" s="326"/>
    </row>
    <row r="18" spans="1:18" ht="16.5" thickBot="1">
      <c r="A18" s="338"/>
      <c r="B18" s="338"/>
      <c r="C18" s="338"/>
      <c r="D18" s="338"/>
      <c r="E18" s="326"/>
      <c r="F18" s="326"/>
      <c r="G18" s="326"/>
      <c r="H18" s="326"/>
      <c r="I18" s="326"/>
      <c r="J18" s="326"/>
      <c r="K18" s="326"/>
      <c r="L18" s="326"/>
      <c r="M18" s="326"/>
      <c r="N18" s="105"/>
      <c r="O18" s="34"/>
      <c r="P18" s="326"/>
      <c r="Q18" s="326"/>
      <c r="R18" s="326"/>
    </row>
    <row r="19" spans="1:18" ht="16.5" thickBot="1">
      <c r="A19" s="467" t="s">
        <v>139</v>
      </c>
      <c r="B19" s="368" t="s">
        <v>65</v>
      </c>
      <c r="C19" s="340" t="s">
        <v>2</v>
      </c>
      <c r="D19" s="341" t="s">
        <v>45</v>
      </c>
      <c r="E19" s="342" t="s">
        <v>9</v>
      </c>
      <c r="F19" s="326"/>
      <c r="G19" s="329"/>
      <c r="H19" s="452"/>
      <c r="I19" s="329"/>
      <c r="J19" s="183"/>
      <c r="K19" s="183"/>
      <c r="L19" s="326"/>
      <c r="M19" s="326"/>
      <c r="N19" s="88"/>
      <c r="O19" s="88"/>
      <c r="P19" s="326"/>
      <c r="Q19" s="326"/>
      <c r="R19" s="326"/>
    </row>
    <row r="20" spans="1:18" ht="15.75">
      <c r="A20" s="326"/>
      <c r="B20" s="274"/>
      <c r="C20" s="29"/>
      <c r="D20" s="310"/>
      <c r="E20" s="316">
        <f>D20+C20</f>
        <v>0</v>
      </c>
      <c r="F20" s="326"/>
      <c r="G20" s="343"/>
      <c r="H20" s="369" t="s">
        <v>66</v>
      </c>
      <c r="I20" s="344"/>
      <c r="J20" s="174"/>
      <c r="K20" s="175"/>
      <c r="L20" s="326"/>
      <c r="M20" s="326"/>
      <c r="N20" s="326"/>
      <c r="O20" s="326"/>
      <c r="P20" s="326"/>
      <c r="Q20" s="326"/>
      <c r="R20" s="326"/>
    </row>
    <row r="21" spans="1:18" ht="16.5" thickBot="1">
      <c r="A21" s="468"/>
      <c r="B21" s="405"/>
      <c r="C21" s="1"/>
      <c r="D21" s="311"/>
      <c r="E21" s="288">
        <f aca="true" t="shared" si="3" ref="E21:E30">D21+C21</f>
        <v>0</v>
      </c>
      <c r="F21" s="326"/>
      <c r="G21" s="372" t="s">
        <v>0</v>
      </c>
      <c r="H21" s="373" t="s">
        <v>43</v>
      </c>
      <c r="I21" s="374" t="s">
        <v>44</v>
      </c>
      <c r="J21" s="176" t="s">
        <v>45</v>
      </c>
      <c r="K21" s="177" t="s">
        <v>9</v>
      </c>
      <c r="L21" s="326"/>
      <c r="M21" s="326"/>
      <c r="N21" s="326"/>
      <c r="O21" s="329"/>
      <c r="P21" s="326"/>
      <c r="Q21" s="326"/>
      <c r="R21" s="326"/>
    </row>
    <row r="22" spans="1:18" ht="16.5" thickBot="1">
      <c r="A22" s="469"/>
      <c r="B22" s="214"/>
      <c r="C22" s="34"/>
      <c r="D22" s="287"/>
      <c r="E22" s="316"/>
      <c r="F22" s="326"/>
      <c r="G22" s="39"/>
      <c r="H22" s="189"/>
      <c r="I22" s="321"/>
      <c r="J22" s="178"/>
      <c r="K22" s="179">
        <f>J22+I22</f>
        <v>0</v>
      </c>
      <c r="L22" s="326"/>
      <c r="M22" s="326"/>
      <c r="N22" s="326"/>
      <c r="O22" s="326"/>
      <c r="P22" s="326"/>
      <c r="Q22" s="326"/>
      <c r="R22" s="326"/>
    </row>
    <row r="23" spans="1:18" ht="15.75">
      <c r="A23" s="326"/>
      <c r="B23" s="274"/>
      <c r="C23" s="29"/>
      <c r="D23" s="310"/>
      <c r="E23" s="316">
        <f t="shared" si="3"/>
        <v>0</v>
      </c>
      <c r="F23" s="326"/>
      <c r="G23" s="39"/>
      <c r="H23" s="189"/>
      <c r="I23" s="321"/>
      <c r="J23" s="178"/>
      <c r="K23" s="179">
        <f>J23+I23</f>
        <v>0</v>
      </c>
      <c r="L23" s="326"/>
      <c r="M23" s="326"/>
      <c r="N23" s="326"/>
      <c r="O23" s="326"/>
      <c r="P23" s="326"/>
      <c r="Q23" s="326"/>
      <c r="R23" s="326"/>
    </row>
    <row r="24" spans="1:18" ht="16.5" thickBot="1">
      <c r="A24" s="468"/>
      <c r="B24" s="471"/>
      <c r="C24" s="1"/>
      <c r="D24" s="311"/>
      <c r="E24" s="288">
        <f t="shared" si="3"/>
        <v>0</v>
      </c>
      <c r="F24" s="326"/>
      <c r="G24" s="39"/>
      <c r="H24" s="189"/>
      <c r="I24" s="321"/>
      <c r="J24" s="178"/>
      <c r="K24" s="179">
        <f>J24+I24</f>
        <v>0</v>
      </c>
      <c r="L24" s="326"/>
      <c r="M24" s="326"/>
      <c r="N24" s="326"/>
      <c r="O24" s="326"/>
      <c r="P24" s="326"/>
      <c r="Q24" s="326"/>
      <c r="R24" s="326"/>
    </row>
    <row r="25" spans="1:18" ht="16.5" thickBot="1">
      <c r="A25" s="469"/>
      <c r="B25" s="447"/>
      <c r="C25" s="34"/>
      <c r="D25" s="287"/>
      <c r="E25" s="316"/>
      <c r="F25" s="326"/>
      <c r="G25" s="43"/>
      <c r="H25" s="203"/>
      <c r="I25" s="323"/>
      <c r="J25" s="180"/>
      <c r="K25" s="179">
        <f>J25+I25</f>
        <v>0</v>
      </c>
      <c r="L25" s="326"/>
      <c r="M25" s="326"/>
      <c r="N25" s="326"/>
      <c r="O25" s="326"/>
      <c r="P25" s="326"/>
      <c r="Q25" s="326"/>
      <c r="R25" s="326"/>
    </row>
    <row r="26" spans="1:18" ht="15.75">
      <c r="A26" s="314"/>
      <c r="B26" s="274"/>
      <c r="C26" s="29"/>
      <c r="D26" s="310"/>
      <c r="E26" s="316">
        <f t="shared" si="3"/>
        <v>0</v>
      </c>
      <c r="F26" s="326"/>
      <c r="G26" s="3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</row>
    <row r="27" spans="1:18" ht="16.5" thickBot="1">
      <c r="A27" s="468"/>
      <c r="B27" s="471"/>
      <c r="C27" s="1"/>
      <c r="D27" s="311"/>
      <c r="E27" s="288">
        <f t="shared" si="3"/>
        <v>0</v>
      </c>
      <c r="F27" s="326"/>
      <c r="G27" s="326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</row>
    <row r="28" spans="1:18" ht="16.5" thickBot="1">
      <c r="A28" s="469"/>
      <c r="B28" s="446"/>
      <c r="C28" s="34"/>
      <c r="D28" s="287"/>
      <c r="E28" s="316"/>
      <c r="F28" s="326"/>
      <c r="G28" s="326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</row>
    <row r="29" spans="1:18" ht="15.75">
      <c r="A29" s="314"/>
      <c r="B29" s="274"/>
      <c r="C29" s="29"/>
      <c r="D29" s="310"/>
      <c r="E29" s="316">
        <f t="shared" si="3"/>
        <v>0</v>
      </c>
      <c r="F29" s="326"/>
      <c r="G29" s="343"/>
      <c r="H29" s="370" t="s">
        <v>68</v>
      </c>
      <c r="I29" s="344"/>
      <c r="J29" s="174"/>
      <c r="K29" s="174"/>
      <c r="L29" s="344"/>
      <c r="M29" s="345"/>
      <c r="N29" s="326"/>
      <c r="O29" s="326"/>
      <c r="P29" s="326"/>
      <c r="Q29" s="326"/>
      <c r="R29" s="326"/>
    </row>
    <row r="30" spans="1:18" ht="16.5" thickBot="1">
      <c r="A30" s="468"/>
      <c r="B30" s="385"/>
      <c r="C30" s="1"/>
      <c r="D30" s="311"/>
      <c r="E30" s="317">
        <f t="shared" si="3"/>
        <v>0</v>
      </c>
      <c r="F30" s="326"/>
      <c r="G30" s="372" t="s">
        <v>0</v>
      </c>
      <c r="H30" s="373" t="s">
        <v>43</v>
      </c>
      <c r="I30" s="374" t="s">
        <v>44</v>
      </c>
      <c r="J30" s="182" t="s">
        <v>45</v>
      </c>
      <c r="K30" s="182" t="s">
        <v>69</v>
      </c>
      <c r="L30" s="374" t="s">
        <v>9</v>
      </c>
      <c r="M30" s="375" t="s">
        <v>10</v>
      </c>
      <c r="N30" s="326"/>
      <c r="O30" s="326"/>
      <c r="P30" s="326"/>
      <c r="Q30" s="326"/>
      <c r="R30" s="326"/>
    </row>
    <row r="31" spans="1:18" ht="15.75">
      <c r="A31" s="326"/>
      <c r="B31" s="329"/>
      <c r="C31" s="470"/>
      <c r="D31" s="326"/>
      <c r="E31" s="326"/>
      <c r="F31" s="326"/>
      <c r="G31" s="39"/>
      <c r="H31" s="189"/>
      <c r="I31" s="321"/>
      <c r="J31" s="178"/>
      <c r="K31" s="178"/>
      <c r="L31" s="178">
        <f>K31+J31+I31</f>
        <v>0</v>
      </c>
      <c r="M31" s="322">
        <f>L31/2</f>
        <v>0</v>
      </c>
      <c r="N31" s="326"/>
      <c r="O31" s="326"/>
      <c r="P31" s="326"/>
      <c r="Q31" s="326"/>
      <c r="R31" s="326"/>
    </row>
    <row r="32" spans="1:18" ht="15.75">
      <c r="A32" s="326"/>
      <c r="B32" s="326"/>
      <c r="C32" s="326"/>
      <c r="D32" s="326"/>
      <c r="E32" s="326"/>
      <c r="F32" s="326"/>
      <c r="G32" s="39"/>
      <c r="H32" s="184"/>
      <c r="I32" s="321"/>
      <c r="J32" s="178"/>
      <c r="K32" s="178"/>
      <c r="L32" s="178">
        <f>K32+J32+I32</f>
        <v>0</v>
      </c>
      <c r="M32" s="322">
        <f>L32/2</f>
        <v>0</v>
      </c>
      <c r="N32" s="326"/>
      <c r="O32" s="326"/>
      <c r="P32" s="326"/>
      <c r="Q32" s="326"/>
      <c r="R32" s="326"/>
    </row>
    <row r="33" spans="1:18" ht="15.75">
      <c r="A33" s="326"/>
      <c r="B33" s="326"/>
      <c r="C33" s="326"/>
      <c r="D33" s="326"/>
      <c r="E33" s="326"/>
      <c r="F33" s="326"/>
      <c r="G33" s="39"/>
      <c r="H33" s="189"/>
      <c r="I33" s="321"/>
      <c r="J33" s="178"/>
      <c r="K33" s="178"/>
      <c r="L33" s="178">
        <f>K33+J33+I33</f>
        <v>0</v>
      </c>
      <c r="M33" s="322">
        <f>L33/2</f>
        <v>0</v>
      </c>
      <c r="N33" s="326"/>
      <c r="O33" s="326"/>
      <c r="P33" s="326"/>
      <c r="Q33" s="326"/>
      <c r="R33" s="326"/>
    </row>
    <row r="34" spans="1:18" ht="16.5" thickBot="1">
      <c r="A34" s="326"/>
      <c r="B34" s="326"/>
      <c r="C34" s="326"/>
      <c r="D34" s="326"/>
      <c r="E34" s="326"/>
      <c r="F34" s="326"/>
      <c r="G34" s="43"/>
      <c r="H34" s="216"/>
      <c r="I34" s="439"/>
      <c r="J34" s="440"/>
      <c r="K34" s="440"/>
      <c r="L34" s="440">
        <f>K34+J34+I34</f>
        <v>0</v>
      </c>
      <c r="M34" s="441">
        <f>L34/2</f>
        <v>0</v>
      </c>
      <c r="N34" s="326"/>
      <c r="O34" s="326"/>
      <c r="P34" s="326"/>
      <c r="Q34" s="326"/>
      <c r="R34" s="326"/>
    </row>
    <row r="35" spans="1:18" ht="15.75">
      <c r="A35" s="326"/>
      <c r="B35" s="326"/>
      <c r="C35" s="326"/>
      <c r="D35" s="326"/>
      <c r="E35" s="326"/>
      <c r="F35" s="326"/>
      <c r="G35" s="326"/>
      <c r="H35" s="326"/>
      <c r="I35" s="326"/>
      <c r="J35" s="326"/>
      <c r="K35" s="326"/>
      <c r="N35" s="326"/>
      <c r="O35" s="326"/>
      <c r="P35" s="326"/>
      <c r="Q35" s="326"/>
      <c r="R35" s="326"/>
    </row>
    <row r="36" spans="1:18" ht="15.75">
      <c r="A36" s="305"/>
      <c r="B36" s="305"/>
      <c r="C36" s="305"/>
      <c r="D36" s="305"/>
      <c r="E36" s="305"/>
      <c r="F36" s="305"/>
      <c r="G36" s="305"/>
      <c r="H36" s="305"/>
      <c r="I36" s="305"/>
      <c r="J36" s="305"/>
      <c r="K36" s="305"/>
      <c r="N36" s="326"/>
      <c r="O36" s="326"/>
      <c r="P36" s="326"/>
      <c r="Q36" s="326"/>
      <c r="R36" s="326"/>
    </row>
    <row r="37" spans="12:18" ht="15.75">
      <c r="L37" s="326"/>
      <c r="M37" s="326"/>
      <c r="N37" s="326"/>
      <c r="O37" s="326"/>
      <c r="P37" s="326"/>
      <c r="Q37" s="326"/>
      <c r="R37" s="326"/>
    </row>
    <row r="38" spans="12:18" ht="15">
      <c r="L38" s="305"/>
      <c r="M38" s="305"/>
      <c r="N38" s="305"/>
      <c r="O38" s="305"/>
      <c r="P38" s="305"/>
      <c r="Q38" s="305"/>
      <c r="R38" s="30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selection activeCell="N27" sqref="N27"/>
    </sheetView>
  </sheetViews>
  <sheetFormatPr defaultColWidth="9.140625" defaultRowHeight="15"/>
  <cols>
    <col min="1" max="1" width="6.8515625" style="0" customWidth="1"/>
    <col min="2" max="2" width="22.8515625" style="0" customWidth="1"/>
    <col min="8" max="8" width="23.28125" style="0" customWidth="1"/>
    <col min="14" max="14" width="18.8515625" style="0" customWidth="1"/>
  </cols>
  <sheetData>
    <row r="1" spans="1:18" ht="16.5" thickBot="1">
      <c r="A1" s="251" t="s">
        <v>0</v>
      </c>
      <c r="B1" s="251" t="s">
        <v>1</v>
      </c>
      <c r="C1" s="251" t="s">
        <v>2</v>
      </c>
      <c r="D1" s="251" t="s">
        <v>3</v>
      </c>
      <c r="E1" s="251" t="s">
        <v>4</v>
      </c>
      <c r="F1" s="251" t="s">
        <v>5</v>
      </c>
      <c r="G1" s="251" t="s">
        <v>6</v>
      </c>
      <c r="H1" s="251" t="s">
        <v>7</v>
      </c>
      <c r="I1" s="251" t="s">
        <v>8</v>
      </c>
      <c r="J1" s="251" t="s">
        <v>9</v>
      </c>
      <c r="K1" s="251" t="s">
        <v>10</v>
      </c>
      <c r="L1" s="238"/>
      <c r="M1" s="88"/>
      <c r="N1" s="301" t="s">
        <v>41</v>
      </c>
      <c r="O1" s="291"/>
      <c r="P1" s="228"/>
      <c r="Q1" s="228"/>
      <c r="R1" s="219"/>
    </row>
    <row r="2" spans="1:18" ht="16.5" thickBot="1">
      <c r="A2" s="14">
        <v>1</v>
      </c>
      <c r="B2" s="253" t="s">
        <v>11</v>
      </c>
      <c r="C2" s="223">
        <v>48</v>
      </c>
      <c r="D2" s="223">
        <v>198</v>
      </c>
      <c r="E2" s="223">
        <v>198</v>
      </c>
      <c r="F2" s="223">
        <v>196</v>
      </c>
      <c r="G2" s="223">
        <v>157</v>
      </c>
      <c r="H2" s="223">
        <v>237</v>
      </c>
      <c r="I2" s="223">
        <v>151</v>
      </c>
      <c r="J2" s="223">
        <v>1185</v>
      </c>
      <c r="K2" s="252">
        <v>197.5</v>
      </c>
      <c r="L2" s="238"/>
      <c r="M2" s="293" t="s">
        <v>0</v>
      </c>
      <c r="N2" s="295" t="s">
        <v>43</v>
      </c>
      <c r="O2" s="295" t="s">
        <v>44</v>
      </c>
      <c r="P2" s="295" t="s">
        <v>45</v>
      </c>
      <c r="Q2" s="292" t="s">
        <v>9</v>
      </c>
      <c r="R2" s="219"/>
    </row>
    <row r="3" spans="1:18" ht="15.75">
      <c r="A3" s="5">
        <v>2</v>
      </c>
      <c r="B3" s="220" t="s">
        <v>12</v>
      </c>
      <c r="C3" s="6"/>
      <c r="D3" s="3">
        <v>220</v>
      </c>
      <c r="E3" s="3">
        <v>212</v>
      </c>
      <c r="F3" s="3">
        <v>212</v>
      </c>
      <c r="G3" s="3">
        <v>170</v>
      </c>
      <c r="H3" s="3">
        <v>205</v>
      </c>
      <c r="I3" s="3">
        <v>165</v>
      </c>
      <c r="J3" s="267">
        <v>1184</v>
      </c>
      <c r="K3" s="269">
        <v>197.33333333333334</v>
      </c>
      <c r="L3" s="238"/>
      <c r="M3" s="95">
        <v>1</v>
      </c>
      <c r="N3" s="294" t="s">
        <v>24</v>
      </c>
      <c r="O3" s="223"/>
      <c r="P3" s="223">
        <v>222</v>
      </c>
      <c r="Q3" s="286">
        <v>222</v>
      </c>
      <c r="R3" s="219"/>
    </row>
    <row r="4" spans="1:18" ht="15.75">
      <c r="A4" s="5">
        <v>3</v>
      </c>
      <c r="B4" s="257" t="s">
        <v>13</v>
      </c>
      <c r="C4" s="6"/>
      <c r="D4" s="3">
        <v>165</v>
      </c>
      <c r="E4" s="3">
        <v>167</v>
      </c>
      <c r="F4" s="3">
        <v>210</v>
      </c>
      <c r="G4" s="3">
        <v>188</v>
      </c>
      <c r="H4" s="3">
        <v>169</v>
      </c>
      <c r="I4" s="3">
        <v>237</v>
      </c>
      <c r="J4" s="267">
        <v>1136</v>
      </c>
      <c r="K4" s="269">
        <v>189.33333333333334</v>
      </c>
      <c r="L4" s="238"/>
      <c r="M4" s="61">
        <v>2</v>
      </c>
      <c r="N4" s="26" t="s">
        <v>26</v>
      </c>
      <c r="O4" s="2"/>
      <c r="P4" s="2">
        <v>209</v>
      </c>
      <c r="Q4" s="297">
        <v>209</v>
      </c>
      <c r="R4" s="219"/>
    </row>
    <row r="5" spans="1:18" ht="15.75">
      <c r="A5" s="5">
        <v>4</v>
      </c>
      <c r="B5" s="254" t="s">
        <v>14</v>
      </c>
      <c r="C5" s="240">
        <v>48</v>
      </c>
      <c r="D5" s="240">
        <v>139</v>
      </c>
      <c r="E5" s="240">
        <v>236</v>
      </c>
      <c r="F5" s="240">
        <v>183</v>
      </c>
      <c r="G5" s="240">
        <v>173</v>
      </c>
      <c r="H5" s="240">
        <v>182</v>
      </c>
      <c r="I5" s="240">
        <v>157</v>
      </c>
      <c r="J5" s="268">
        <v>1118</v>
      </c>
      <c r="K5" s="270">
        <v>186.33333333333334</v>
      </c>
      <c r="L5" s="238"/>
      <c r="M5" s="61">
        <v>3</v>
      </c>
      <c r="N5" s="220" t="s">
        <v>20</v>
      </c>
      <c r="O5" s="2"/>
      <c r="P5" s="2">
        <v>203</v>
      </c>
      <c r="Q5" s="297">
        <v>203</v>
      </c>
      <c r="R5" s="219"/>
    </row>
    <row r="6" spans="1:18" ht="15.75">
      <c r="A6" s="5">
        <v>5</v>
      </c>
      <c r="B6" s="232" t="s">
        <v>15</v>
      </c>
      <c r="C6" s="6"/>
      <c r="D6" s="3">
        <v>203</v>
      </c>
      <c r="E6" s="3">
        <v>171</v>
      </c>
      <c r="F6" s="3">
        <v>195</v>
      </c>
      <c r="G6" s="3">
        <v>182</v>
      </c>
      <c r="H6" s="3">
        <v>169</v>
      </c>
      <c r="I6" s="3">
        <v>192</v>
      </c>
      <c r="J6" s="240">
        <v>1112</v>
      </c>
      <c r="K6" s="270">
        <v>185.33333333333334</v>
      </c>
      <c r="L6" s="238"/>
      <c r="M6" s="61">
        <v>4</v>
      </c>
      <c r="N6" s="220" t="s">
        <v>22</v>
      </c>
      <c r="O6" s="240"/>
      <c r="P6" s="240">
        <v>189</v>
      </c>
      <c r="Q6" s="297">
        <v>189</v>
      </c>
      <c r="R6" s="219"/>
    </row>
    <row r="7" spans="1:18" ht="15.75">
      <c r="A7" s="302">
        <v>6</v>
      </c>
      <c r="B7" s="274" t="s">
        <v>16</v>
      </c>
      <c r="C7" s="2"/>
      <c r="D7" s="2">
        <v>175</v>
      </c>
      <c r="E7" s="2">
        <v>176</v>
      </c>
      <c r="F7" s="2">
        <v>211</v>
      </c>
      <c r="G7" s="2">
        <v>191</v>
      </c>
      <c r="H7" s="2">
        <v>155</v>
      </c>
      <c r="I7" s="2">
        <v>186</v>
      </c>
      <c r="J7" s="240">
        <v>1094</v>
      </c>
      <c r="K7" s="270">
        <v>182.33333333333334</v>
      </c>
      <c r="L7" s="238"/>
      <c r="M7" s="61">
        <v>5</v>
      </c>
      <c r="N7" s="24" t="s">
        <v>18</v>
      </c>
      <c r="O7" s="2"/>
      <c r="P7" s="3">
        <v>186</v>
      </c>
      <c r="Q7" s="297">
        <v>186</v>
      </c>
      <c r="R7" s="219"/>
    </row>
    <row r="8" spans="1:18" ht="15.75">
      <c r="A8" s="302">
        <v>7</v>
      </c>
      <c r="B8" s="282" t="s">
        <v>17</v>
      </c>
      <c r="C8" s="275"/>
      <c r="D8" s="240">
        <v>195</v>
      </c>
      <c r="E8" s="240">
        <v>153</v>
      </c>
      <c r="F8" s="240">
        <v>165</v>
      </c>
      <c r="G8" s="240">
        <v>229</v>
      </c>
      <c r="H8" s="240">
        <v>147</v>
      </c>
      <c r="I8" s="240">
        <v>184</v>
      </c>
      <c r="J8" s="240">
        <v>1073</v>
      </c>
      <c r="K8" s="270">
        <v>178.83333333333334</v>
      </c>
      <c r="L8" s="238"/>
      <c r="M8" s="302">
        <v>6</v>
      </c>
      <c r="N8" s="274" t="s">
        <v>72</v>
      </c>
      <c r="O8" s="299"/>
      <c r="P8" s="299">
        <v>182</v>
      </c>
      <c r="Q8" s="250">
        <v>182</v>
      </c>
      <c r="R8" s="219"/>
    </row>
    <row r="9" spans="1:18" ht="15.75">
      <c r="A9" s="5">
        <v>8</v>
      </c>
      <c r="B9" s="232" t="s">
        <v>18</v>
      </c>
      <c r="C9" s="9"/>
      <c r="D9" s="12">
        <v>181</v>
      </c>
      <c r="E9" s="3">
        <v>195</v>
      </c>
      <c r="F9" s="3">
        <v>205</v>
      </c>
      <c r="G9" s="3">
        <v>170</v>
      </c>
      <c r="H9" s="3">
        <v>167</v>
      </c>
      <c r="I9" s="3">
        <v>154</v>
      </c>
      <c r="J9" s="240">
        <v>1072</v>
      </c>
      <c r="K9" s="270">
        <v>178.66666666666666</v>
      </c>
      <c r="L9" s="241"/>
      <c r="M9" s="61">
        <v>7</v>
      </c>
      <c r="N9" s="220" t="s">
        <v>25</v>
      </c>
      <c r="O9" s="2">
        <v>8</v>
      </c>
      <c r="P9" s="2">
        <v>163</v>
      </c>
      <c r="Q9" s="250">
        <v>171</v>
      </c>
      <c r="R9" s="219"/>
    </row>
    <row r="10" spans="1:18" ht="15.75">
      <c r="A10" s="5">
        <v>9</v>
      </c>
      <c r="B10" s="232" t="s">
        <v>19</v>
      </c>
      <c r="C10" s="6">
        <v>48</v>
      </c>
      <c r="D10" s="3">
        <v>169</v>
      </c>
      <c r="E10" s="3">
        <v>168</v>
      </c>
      <c r="F10" s="3">
        <v>203</v>
      </c>
      <c r="G10" s="3">
        <v>146</v>
      </c>
      <c r="H10" s="3">
        <v>162</v>
      </c>
      <c r="I10" s="3">
        <v>171</v>
      </c>
      <c r="J10" s="240">
        <v>1067</v>
      </c>
      <c r="K10" s="270">
        <v>177.83333333333334</v>
      </c>
      <c r="L10" s="241"/>
      <c r="M10" s="61">
        <v>8</v>
      </c>
      <c r="N10" s="26" t="s">
        <v>73</v>
      </c>
      <c r="O10" s="2"/>
      <c r="P10" s="2">
        <v>167</v>
      </c>
      <c r="Q10" s="250">
        <v>167</v>
      </c>
      <c r="R10" s="219"/>
    </row>
    <row r="11" spans="1:18" ht="15.75">
      <c r="A11" s="5">
        <v>10</v>
      </c>
      <c r="B11" s="232" t="s">
        <v>20</v>
      </c>
      <c r="C11" s="3"/>
      <c r="D11" s="3">
        <v>161</v>
      </c>
      <c r="E11" s="3">
        <v>157</v>
      </c>
      <c r="F11" s="3">
        <v>188</v>
      </c>
      <c r="G11" s="3">
        <v>211</v>
      </c>
      <c r="H11" s="3">
        <v>181</v>
      </c>
      <c r="I11" s="3">
        <v>165</v>
      </c>
      <c r="J11" s="267">
        <v>1063</v>
      </c>
      <c r="K11" s="270">
        <v>177.16666666666666</v>
      </c>
      <c r="L11" s="241"/>
      <c r="M11" s="304">
        <v>9</v>
      </c>
      <c r="N11" s="26" t="s">
        <v>74</v>
      </c>
      <c r="O11" s="299">
        <v>8</v>
      </c>
      <c r="P11" s="299">
        <v>158</v>
      </c>
      <c r="Q11" s="250">
        <v>166</v>
      </c>
      <c r="R11" s="219"/>
    </row>
    <row r="12" spans="1:18" ht="15.75">
      <c r="A12" s="5">
        <v>11</v>
      </c>
      <c r="B12" s="220" t="s">
        <v>21</v>
      </c>
      <c r="C12" s="3"/>
      <c r="D12" s="3">
        <v>155</v>
      </c>
      <c r="E12" s="3">
        <v>179</v>
      </c>
      <c r="F12" s="3">
        <v>167</v>
      </c>
      <c r="G12" s="3">
        <v>191</v>
      </c>
      <c r="H12" s="3">
        <v>186</v>
      </c>
      <c r="I12" s="3">
        <v>170</v>
      </c>
      <c r="J12" s="240">
        <v>1048</v>
      </c>
      <c r="K12" s="270">
        <v>174.66666666666666</v>
      </c>
      <c r="L12" s="241"/>
      <c r="M12" s="61">
        <v>10</v>
      </c>
      <c r="N12" s="220" t="s">
        <v>29</v>
      </c>
      <c r="O12" s="240">
        <v>8</v>
      </c>
      <c r="P12" s="240">
        <v>149</v>
      </c>
      <c r="Q12" s="250">
        <v>157</v>
      </c>
      <c r="R12" s="219"/>
    </row>
    <row r="13" spans="1:18" ht="15.75">
      <c r="A13" s="302">
        <v>12</v>
      </c>
      <c r="B13" s="274" t="s">
        <v>22</v>
      </c>
      <c r="C13" s="6"/>
      <c r="D13" s="3">
        <v>162</v>
      </c>
      <c r="E13" s="8">
        <v>191</v>
      </c>
      <c r="F13" s="10">
        <v>175</v>
      </c>
      <c r="G13" s="3">
        <v>194</v>
      </c>
      <c r="H13" s="3">
        <v>145</v>
      </c>
      <c r="I13" s="3">
        <v>172</v>
      </c>
      <c r="J13" s="240">
        <v>1039</v>
      </c>
      <c r="K13" s="270">
        <v>173.16666666666666</v>
      </c>
      <c r="L13" s="239"/>
      <c r="M13" s="61">
        <v>11</v>
      </c>
      <c r="N13" s="24" t="s">
        <v>28</v>
      </c>
      <c r="O13" s="2"/>
      <c r="P13" s="2">
        <v>156</v>
      </c>
      <c r="Q13" s="250">
        <v>156</v>
      </c>
      <c r="R13" s="219"/>
    </row>
    <row r="14" spans="1:18" ht="16.5" thickBot="1">
      <c r="A14" s="11">
        <v>13</v>
      </c>
      <c r="B14" s="279" t="s">
        <v>23</v>
      </c>
      <c r="C14" s="7"/>
      <c r="D14" s="3">
        <v>214</v>
      </c>
      <c r="E14" s="8">
        <v>137</v>
      </c>
      <c r="F14" s="3">
        <v>139</v>
      </c>
      <c r="G14" s="3">
        <v>187</v>
      </c>
      <c r="H14" s="3">
        <v>167</v>
      </c>
      <c r="I14" s="3">
        <v>176</v>
      </c>
      <c r="J14" s="240">
        <v>1020</v>
      </c>
      <c r="K14" s="270">
        <v>170</v>
      </c>
      <c r="L14" s="241"/>
      <c r="M14" s="303">
        <v>12</v>
      </c>
      <c r="N14" s="296" t="s">
        <v>75</v>
      </c>
      <c r="O14" s="300">
        <v>8</v>
      </c>
      <c r="P14" s="300">
        <v>147</v>
      </c>
      <c r="Q14" s="256">
        <v>155</v>
      </c>
      <c r="R14" s="219"/>
    </row>
    <row r="15" spans="1:18" ht="15.75">
      <c r="A15" s="5">
        <v>14</v>
      </c>
      <c r="B15" s="255" t="s">
        <v>24</v>
      </c>
      <c r="C15" s="6"/>
      <c r="D15" s="3">
        <v>188</v>
      </c>
      <c r="E15" s="3">
        <v>137</v>
      </c>
      <c r="F15" s="3">
        <v>169</v>
      </c>
      <c r="G15" s="3">
        <v>172</v>
      </c>
      <c r="H15" s="3">
        <v>174</v>
      </c>
      <c r="I15" s="3">
        <v>168</v>
      </c>
      <c r="J15" s="272">
        <v>1008</v>
      </c>
      <c r="K15" s="273">
        <v>168</v>
      </c>
      <c r="L15" s="241"/>
      <c r="M15" s="219"/>
      <c r="N15" s="219"/>
      <c r="O15" s="219"/>
      <c r="P15" s="219"/>
      <c r="Q15" s="219"/>
      <c r="R15" s="219"/>
    </row>
    <row r="16" spans="1:18" ht="15.75">
      <c r="A16" s="280">
        <v>15</v>
      </c>
      <c r="B16" s="232" t="s">
        <v>25</v>
      </c>
      <c r="C16" s="277">
        <v>48</v>
      </c>
      <c r="D16" s="276">
        <v>170</v>
      </c>
      <c r="E16" s="276">
        <v>151</v>
      </c>
      <c r="F16" s="276">
        <v>170</v>
      </c>
      <c r="G16" s="276">
        <v>183</v>
      </c>
      <c r="H16" s="276">
        <v>158</v>
      </c>
      <c r="I16" s="281">
        <v>119</v>
      </c>
      <c r="J16" s="240">
        <v>999</v>
      </c>
      <c r="K16" s="270">
        <v>166.5</v>
      </c>
      <c r="L16" s="239"/>
      <c r="M16" s="219"/>
      <c r="N16" s="238"/>
      <c r="O16" s="239"/>
      <c r="P16" s="238"/>
      <c r="Q16" s="238"/>
      <c r="R16" s="219"/>
    </row>
    <row r="17" spans="1:17" ht="15.75">
      <c r="A17" s="302">
        <v>16</v>
      </c>
      <c r="B17" s="274" t="s">
        <v>26</v>
      </c>
      <c r="C17" s="9"/>
      <c r="D17" s="10">
        <v>147</v>
      </c>
      <c r="E17" s="3">
        <v>163</v>
      </c>
      <c r="F17" s="10">
        <v>158</v>
      </c>
      <c r="G17" s="10">
        <v>180</v>
      </c>
      <c r="H17" s="10">
        <v>178</v>
      </c>
      <c r="I17" s="13">
        <v>152</v>
      </c>
      <c r="J17" s="267">
        <v>978</v>
      </c>
      <c r="K17" s="270">
        <v>163</v>
      </c>
      <c r="L17" s="239"/>
      <c r="M17" s="237" t="s">
        <v>76</v>
      </c>
      <c r="N17" s="239"/>
      <c r="O17" s="239"/>
      <c r="P17" s="238"/>
      <c r="Q17" s="238"/>
    </row>
    <row r="18" spans="1:17" ht="15.75">
      <c r="A18" s="16">
        <v>17</v>
      </c>
      <c r="B18" s="266" t="s">
        <v>27</v>
      </c>
      <c r="C18" s="6">
        <v>48</v>
      </c>
      <c r="D18" s="8">
        <v>122</v>
      </c>
      <c r="E18" s="8">
        <v>156</v>
      </c>
      <c r="F18" s="8">
        <v>159</v>
      </c>
      <c r="G18" s="8">
        <v>153</v>
      </c>
      <c r="H18" s="8">
        <v>142</v>
      </c>
      <c r="I18" s="3">
        <v>189</v>
      </c>
      <c r="J18" s="240">
        <v>969</v>
      </c>
      <c r="K18" s="270">
        <v>161.5</v>
      </c>
      <c r="L18" s="239"/>
      <c r="M18" s="239"/>
      <c r="N18" s="238"/>
      <c r="O18" s="238"/>
      <c r="P18" s="238"/>
      <c r="Q18" s="238"/>
    </row>
    <row r="19" spans="1:17" ht="15.75">
      <c r="A19" s="18">
        <v>18</v>
      </c>
      <c r="B19" s="278" t="s">
        <v>28</v>
      </c>
      <c r="C19" s="6"/>
      <c r="D19" s="3">
        <v>154</v>
      </c>
      <c r="E19" s="3">
        <v>154</v>
      </c>
      <c r="F19" s="3">
        <v>165</v>
      </c>
      <c r="G19" s="3">
        <v>163</v>
      </c>
      <c r="H19" s="3">
        <v>144</v>
      </c>
      <c r="I19" s="3">
        <v>188</v>
      </c>
      <c r="J19" s="240">
        <v>968</v>
      </c>
      <c r="K19" s="270">
        <v>161.33333333333334</v>
      </c>
      <c r="L19" s="239"/>
      <c r="M19" s="239"/>
      <c r="N19" s="239"/>
      <c r="O19" s="238"/>
      <c r="P19" s="238"/>
      <c r="Q19" s="238"/>
    </row>
    <row r="20" spans="1:17" ht="15.75">
      <c r="A20" s="15">
        <v>19</v>
      </c>
      <c r="B20" s="279" t="s">
        <v>29</v>
      </c>
      <c r="C20" s="9">
        <v>48</v>
      </c>
      <c r="D20" s="12">
        <v>141</v>
      </c>
      <c r="E20" s="12">
        <v>166</v>
      </c>
      <c r="F20" s="12">
        <v>115</v>
      </c>
      <c r="G20" s="12">
        <v>182</v>
      </c>
      <c r="H20" s="12">
        <v>126</v>
      </c>
      <c r="I20" s="12">
        <v>159</v>
      </c>
      <c r="J20" s="240">
        <v>937</v>
      </c>
      <c r="K20" s="270">
        <v>156.16666666666666</v>
      </c>
      <c r="L20" s="239"/>
      <c r="M20" s="239"/>
      <c r="N20" s="79"/>
      <c r="O20" s="238"/>
      <c r="P20" s="238"/>
      <c r="Q20" s="238"/>
    </row>
    <row r="21" spans="1:17" ht="16.5" thickBot="1">
      <c r="A21" s="17">
        <v>20</v>
      </c>
      <c r="B21" s="283" t="s">
        <v>30</v>
      </c>
      <c r="C21" s="284"/>
      <c r="D21" s="224">
        <v>145</v>
      </c>
      <c r="E21" s="1">
        <v>184</v>
      </c>
      <c r="F21" s="224">
        <v>141</v>
      </c>
      <c r="G21" s="224">
        <v>157</v>
      </c>
      <c r="H21" s="224">
        <v>126</v>
      </c>
      <c r="I21" s="224">
        <v>152</v>
      </c>
      <c r="J21" s="224">
        <v>905</v>
      </c>
      <c r="K21" s="271">
        <v>150.83333333333334</v>
      </c>
      <c r="L21" s="238"/>
      <c r="M21" s="238"/>
      <c r="N21" s="265"/>
      <c r="O21" s="238"/>
      <c r="P21" s="238"/>
      <c r="Q21" s="238"/>
    </row>
    <row r="22" spans="1:17" ht="15.75">
      <c r="A22" s="219"/>
      <c r="B22" s="219"/>
      <c r="C22" s="238"/>
      <c r="D22" s="239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</row>
    <row r="23" spans="1:17" ht="16.5" thickBot="1">
      <c r="A23" s="242"/>
      <c r="B23" s="242"/>
      <c r="C23" s="242"/>
      <c r="D23" s="242"/>
      <c r="E23" s="242"/>
      <c r="F23" s="239"/>
      <c r="G23" s="238"/>
      <c r="H23" s="238"/>
      <c r="I23" s="238"/>
      <c r="J23" s="238"/>
      <c r="K23" s="238"/>
      <c r="L23" s="238"/>
      <c r="M23" s="238"/>
      <c r="N23" s="239"/>
      <c r="O23" s="238"/>
      <c r="P23" s="238"/>
      <c r="Q23" s="238"/>
    </row>
    <row r="24" spans="1:17" ht="16.5" thickBot="1">
      <c r="A24" s="243"/>
      <c r="B24" s="258" t="s">
        <v>65</v>
      </c>
      <c r="C24" s="244" t="s">
        <v>2</v>
      </c>
      <c r="D24" s="245" t="s">
        <v>45</v>
      </c>
      <c r="E24" s="246" t="s">
        <v>9</v>
      </c>
      <c r="F24" s="238"/>
      <c r="G24" s="247"/>
      <c r="H24" s="259" t="s">
        <v>66</v>
      </c>
      <c r="I24" s="248"/>
      <c r="J24" s="248"/>
      <c r="K24" s="249"/>
      <c r="L24" s="238"/>
      <c r="M24" s="238"/>
      <c r="N24" s="238"/>
      <c r="O24" s="238"/>
      <c r="P24" s="238"/>
      <c r="Q24" s="238"/>
    </row>
    <row r="25" spans="1:17" ht="15.75">
      <c r="A25" s="28">
        <v>1</v>
      </c>
      <c r="B25" s="231" t="s">
        <v>13</v>
      </c>
      <c r="C25" s="29"/>
      <c r="D25" s="223">
        <v>192</v>
      </c>
      <c r="E25" s="230">
        <v>192</v>
      </c>
      <c r="F25" s="238"/>
      <c r="G25" s="157" t="s">
        <v>0</v>
      </c>
      <c r="H25" s="158" t="s">
        <v>43</v>
      </c>
      <c r="I25" s="159" t="s">
        <v>44</v>
      </c>
      <c r="J25" s="159" t="s">
        <v>45</v>
      </c>
      <c r="K25" s="160" t="s">
        <v>9</v>
      </c>
      <c r="L25" s="238"/>
      <c r="M25" s="238"/>
      <c r="N25" s="239"/>
      <c r="O25" s="238"/>
      <c r="P25" s="238"/>
      <c r="Q25" s="238"/>
    </row>
    <row r="26" spans="1:17" ht="16.5" thickBot="1">
      <c r="A26" s="31">
        <v>2</v>
      </c>
      <c r="B26" s="221" t="s">
        <v>20</v>
      </c>
      <c r="C26" s="1"/>
      <c r="D26" s="224">
        <v>194</v>
      </c>
      <c r="E26" s="289">
        <v>194</v>
      </c>
      <c r="F26" s="238"/>
      <c r="G26" s="39">
        <v>1</v>
      </c>
      <c r="H26" s="232" t="s">
        <v>17</v>
      </c>
      <c r="I26" s="233"/>
      <c r="J26" s="233">
        <v>219</v>
      </c>
      <c r="K26" s="250">
        <v>219</v>
      </c>
      <c r="L26" s="238"/>
      <c r="M26" s="238"/>
      <c r="N26" s="238"/>
      <c r="O26" s="238"/>
      <c r="P26" s="238"/>
      <c r="Q26" s="238"/>
    </row>
    <row r="27" spans="1:17" ht="16.5" thickBot="1">
      <c r="A27" s="33"/>
      <c r="B27" s="225"/>
      <c r="C27" s="34"/>
      <c r="D27" s="287"/>
      <c r="E27" s="285"/>
      <c r="F27" s="238"/>
      <c r="G27" s="39">
        <v>2</v>
      </c>
      <c r="H27" s="232" t="s">
        <v>24</v>
      </c>
      <c r="I27" s="233"/>
      <c r="J27" s="233">
        <v>192</v>
      </c>
      <c r="K27" s="250">
        <v>192</v>
      </c>
      <c r="L27" s="238"/>
      <c r="M27" s="238"/>
      <c r="N27" s="238"/>
      <c r="O27" s="238"/>
      <c r="P27" s="238"/>
      <c r="Q27" s="238"/>
    </row>
    <row r="28" spans="1:17" ht="15.75">
      <c r="A28" s="28">
        <v>3</v>
      </c>
      <c r="B28" s="226" t="s">
        <v>14</v>
      </c>
      <c r="C28" s="29">
        <v>8</v>
      </c>
      <c r="D28" s="223">
        <v>189</v>
      </c>
      <c r="E28" s="230">
        <v>197</v>
      </c>
      <c r="F28" s="238"/>
      <c r="G28" s="39">
        <v>3</v>
      </c>
      <c r="H28" s="57" t="s">
        <v>14</v>
      </c>
      <c r="I28" s="233">
        <v>8</v>
      </c>
      <c r="J28" s="233">
        <v>162</v>
      </c>
      <c r="K28" s="250">
        <v>170</v>
      </c>
      <c r="L28" s="238"/>
      <c r="M28" s="238"/>
      <c r="N28" s="238"/>
      <c r="O28" s="238"/>
      <c r="P28" s="238"/>
      <c r="Q28" s="238"/>
    </row>
    <row r="29" spans="1:17" ht="16.5" thickBot="1">
      <c r="A29" s="31">
        <v>4</v>
      </c>
      <c r="B29" s="222" t="s">
        <v>26</v>
      </c>
      <c r="C29" s="1"/>
      <c r="D29" s="224">
        <v>176</v>
      </c>
      <c r="E29" s="288">
        <v>176</v>
      </c>
      <c r="F29" s="238"/>
      <c r="G29" s="43">
        <v>4</v>
      </c>
      <c r="H29" s="290" t="s">
        <v>20</v>
      </c>
      <c r="I29" s="235"/>
      <c r="J29" s="235">
        <v>159</v>
      </c>
      <c r="K29" s="250">
        <v>159</v>
      </c>
      <c r="L29" s="238"/>
      <c r="M29" s="238"/>
      <c r="N29" s="238"/>
      <c r="O29" s="238"/>
      <c r="P29" s="238"/>
      <c r="Q29" s="238"/>
    </row>
    <row r="30" spans="1:17" ht="16.5" thickBot="1">
      <c r="A30" s="33"/>
      <c r="B30" s="225"/>
      <c r="C30" s="34"/>
      <c r="D30" s="287"/>
      <c r="E30" s="285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</row>
    <row r="31" spans="1:17" ht="15.75">
      <c r="A31" s="28">
        <v>5</v>
      </c>
      <c r="B31" s="227" t="s">
        <v>24</v>
      </c>
      <c r="C31" s="29"/>
      <c r="D31" s="223">
        <v>162</v>
      </c>
      <c r="E31" s="230">
        <v>162</v>
      </c>
      <c r="F31" s="238"/>
      <c r="G31" s="247"/>
      <c r="H31" s="260" t="s">
        <v>68</v>
      </c>
      <c r="I31" s="248"/>
      <c r="J31" s="248"/>
      <c r="K31" s="248"/>
      <c r="L31" s="248"/>
      <c r="M31" s="249"/>
      <c r="N31" s="238"/>
      <c r="O31" s="238"/>
      <c r="P31" s="238"/>
      <c r="Q31" s="238"/>
    </row>
    <row r="32" spans="1:17" ht="16.5" thickBot="1">
      <c r="A32" s="31">
        <v>6</v>
      </c>
      <c r="B32" s="222" t="s">
        <v>15</v>
      </c>
      <c r="C32" s="1"/>
      <c r="D32" s="224">
        <v>136</v>
      </c>
      <c r="E32" s="288">
        <v>136</v>
      </c>
      <c r="F32" s="238"/>
      <c r="G32" s="261" t="s">
        <v>0</v>
      </c>
      <c r="H32" s="262" t="s">
        <v>43</v>
      </c>
      <c r="I32" s="263" t="s">
        <v>44</v>
      </c>
      <c r="J32" s="263" t="s">
        <v>45</v>
      </c>
      <c r="K32" s="263" t="s">
        <v>69</v>
      </c>
      <c r="L32" s="263" t="s">
        <v>9</v>
      </c>
      <c r="M32" s="264" t="s">
        <v>10</v>
      </c>
      <c r="N32" s="238"/>
      <c r="O32" s="238"/>
      <c r="P32" s="238"/>
      <c r="Q32" s="238"/>
    </row>
    <row r="33" spans="1:17" ht="16.5" thickBot="1">
      <c r="A33" s="33"/>
      <c r="B33" s="228"/>
      <c r="C33" s="34"/>
      <c r="D33" s="287"/>
      <c r="E33" s="285"/>
      <c r="F33" s="238"/>
      <c r="G33" s="39">
        <v>1</v>
      </c>
      <c r="H33" s="232" t="s">
        <v>12</v>
      </c>
      <c r="I33" s="233"/>
      <c r="J33" s="233">
        <v>204</v>
      </c>
      <c r="K33" s="233">
        <v>248</v>
      </c>
      <c r="L33" s="233">
        <v>452</v>
      </c>
      <c r="M33" s="234">
        <v>226</v>
      </c>
      <c r="N33" s="238"/>
      <c r="O33" s="238"/>
      <c r="P33" s="238"/>
      <c r="Q33" s="238"/>
    </row>
    <row r="34" spans="1:17" ht="15.75">
      <c r="A34" s="28">
        <v>7</v>
      </c>
      <c r="B34" s="226" t="s">
        <v>17</v>
      </c>
      <c r="C34" s="29"/>
      <c r="D34" s="223">
        <v>222</v>
      </c>
      <c r="E34" s="230">
        <v>222</v>
      </c>
      <c r="F34" s="238"/>
      <c r="G34" s="39">
        <v>2</v>
      </c>
      <c r="H34" s="232" t="s">
        <v>24</v>
      </c>
      <c r="I34" s="233"/>
      <c r="J34" s="233">
        <v>246</v>
      </c>
      <c r="K34" s="233">
        <v>171</v>
      </c>
      <c r="L34" s="233">
        <v>417</v>
      </c>
      <c r="M34" s="234">
        <v>208.5</v>
      </c>
      <c r="N34" s="238"/>
      <c r="O34" s="238"/>
      <c r="P34" s="238"/>
      <c r="Q34" s="238"/>
    </row>
    <row r="35" spans="1:17" ht="16.5" thickBot="1">
      <c r="A35" s="31">
        <v>8</v>
      </c>
      <c r="B35" s="229" t="s">
        <v>16</v>
      </c>
      <c r="C35" s="1"/>
      <c r="D35" s="224">
        <v>191</v>
      </c>
      <c r="E35" s="289">
        <v>191</v>
      </c>
      <c r="F35" s="238"/>
      <c r="G35" s="39">
        <v>3</v>
      </c>
      <c r="H35" s="232" t="s">
        <v>17</v>
      </c>
      <c r="I35" s="233"/>
      <c r="J35" s="233">
        <v>189</v>
      </c>
      <c r="K35" s="233">
        <v>213</v>
      </c>
      <c r="L35" s="233">
        <v>402</v>
      </c>
      <c r="M35" s="234">
        <v>201</v>
      </c>
      <c r="N35" s="238"/>
      <c r="O35" s="238"/>
      <c r="P35" s="238"/>
      <c r="Q35" s="238"/>
    </row>
    <row r="36" spans="1:17" ht="16.5" thickBot="1">
      <c r="A36" s="238"/>
      <c r="B36" s="238"/>
      <c r="C36" s="238"/>
      <c r="D36" s="238"/>
      <c r="E36" s="238"/>
      <c r="F36" s="238"/>
      <c r="G36" s="43">
        <v>4</v>
      </c>
      <c r="H36" s="229" t="s">
        <v>11</v>
      </c>
      <c r="I36" s="235">
        <v>16</v>
      </c>
      <c r="J36" s="235">
        <v>149</v>
      </c>
      <c r="K36" s="235">
        <v>164</v>
      </c>
      <c r="L36" s="235">
        <v>329</v>
      </c>
      <c r="M36" s="236">
        <v>164.5</v>
      </c>
      <c r="N36" s="238"/>
      <c r="O36" s="238"/>
      <c r="P36" s="238"/>
      <c r="Q36" s="238"/>
    </row>
    <row r="37" spans="1:17" ht="15.75">
      <c r="A37" s="238"/>
      <c r="B37" s="238"/>
      <c r="C37" s="238"/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</row>
    <row r="38" spans="1:17" ht="15.75">
      <c r="A38" s="238"/>
      <c r="B38" s="238"/>
      <c r="C38" s="238"/>
      <c r="D38" s="239"/>
      <c r="E38" s="238"/>
      <c r="F38" s="238"/>
      <c r="G38" s="238"/>
      <c r="H38" s="238"/>
      <c r="I38" s="238"/>
      <c r="J38" s="238"/>
      <c r="K38" s="239"/>
      <c r="L38" s="238"/>
      <c r="M38" s="238"/>
      <c r="N38" s="238"/>
      <c r="O38" s="238"/>
      <c r="P38" s="238"/>
      <c r="Q38" s="238"/>
    </row>
    <row r="41" spans="1:17" ht="15">
      <c r="A41" s="219"/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98"/>
      <c r="M41" s="219"/>
      <c r="N41" s="219"/>
      <c r="O41" s="219"/>
      <c r="P41" s="219"/>
      <c r="Q41" s="219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L36" sqref="L36"/>
    </sheetView>
  </sheetViews>
  <sheetFormatPr defaultColWidth="9.140625" defaultRowHeight="15"/>
  <cols>
    <col min="2" max="2" width="23.421875" style="0" customWidth="1"/>
    <col min="8" max="8" width="23.140625" style="0" customWidth="1"/>
    <col min="14" max="14" width="21.57421875" style="0" customWidth="1"/>
  </cols>
  <sheetData>
    <row r="1" spans="1:18" ht="16.5" thickBot="1">
      <c r="A1" s="385" t="s">
        <v>139</v>
      </c>
      <c r="B1" s="207" t="s">
        <v>1</v>
      </c>
      <c r="C1" s="207" t="s">
        <v>2</v>
      </c>
      <c r="D1" s="207" t="s">
        <v>3</v>
      </c>
      <c r="E1" s="207" t="s">
        <v>4</v>
      </c>
      <c r="F1" s="207" t="s">
        <v>5</v>
      </c>
      <c r="G1" s="207" t="s">
        <v>6</v>
      </c>
      <c r="H1" s="207" t="s">
        <v>7</v>
      </c>
      <c r="I1" s="207" t="s">
        <v>8</v>
      </c>
      <c r="J1" s="208" t="s">
        <v>9</v>
      </c>
      <c r="K1" s="209" t="s">
        <v>10</v>
      </c>
      <c r="L1" s="326"/>
      <c r="M1" s="88"/>
      <c r="N1" s="301" t="s">
        <v>41</v>
      </c>
      <c r="O1" s="291"/>
      <c r="P1" s="314"/>
      <c r="Q1" s="314"/>
      <c r="R1" s="326"/>
    </row>
    <row r="2" spans="1:18" ht="15.75">
      <c r="A2" s="282">
        <v>1</v>
      </c>
      <c r="B2" s="282" t="s">
        <v>17</v>
      </c>
      <c r="C2" s="206"/>
      <c r="D2" s="206">
        <v>199</v>
      </c>
      <c r="E2" s="206">
        <v>171</v>
      </c>
      <c r="F2" s="206">
        <v>279</v>
      </c>
      <c r="G2" s="206">
        <v>202</v>
      </c>
      <c r="H2" s="206">
        <v>247</v>
      </c>
      <c r="I2" s="206">
        <v>159</v>
      </c>
      <c r="J2" s="206">
        <f aca="true" t="shared" si="0" ref="J2:J22">I2+H2+G2+F2+E2+D2+C2</f>
        <v>1257</v>
      </c>
      <c r="K2" s="210">
        <f aca="true" t="shared" si="1" ref="K2:K22">J2/6</f>
        <v>209.5</v>
      </c>
      <c r="L2" s="326"/>
      <c r="M2" s="456" t="s">
        <v>0</v>
      </c>
      <c r="N2" s="457" t="s">
        <v>43</v>
      </c>
      <c r="O2" s="457" t="s">
        <v>44</v>
      </c>
      <c r="P2" s="457" t="s">
        <v>45</v>
      </c>
      <c r="Q2" s="458" t="s">
        <v>9</v>
      </c>
      <c r="R2" s="326"/>
    </row>
    <row r="3" spans="1:18" ht="15.75">
      <c r="A3" s="274">
        <v>2</v>
      </c>
      <c r="B3" s="274" t="s">
        <v>154</v>
      </c>
      <c r="C3" s="172"/>
      <c r="D3" s="172">
        <v>156</v>
      </c>
      <c r="E3" s="172">
        <v>225</v>
      </c>
      <c r="F3" s="172">
        <v>235</v>
      </c>
      <c r="G3" s="172">
        <v>189</v>
      </c>
      <c r="H3" s="172">
        <v>214</v>
      </c>
      <c r="I3" s="172">
        <v>213</v>
      </c>
      <c r="J3" s="172">
        <f t="shared" si="0"/>
        <v>1232</v>
      </c>
      <c r="K3" s="211">
        <f t="shared" si="1"/>
        <v>205.33333333333334</v>
      </c>
      <c r="L3" s="406"/>
      <c r="M3" s="459">
        <v>1</v>
      </c>
      <c r="N3" s="274" t="s">
        <v>133</v>
      </c>
      <c r="O3" s="3"/>
      <c r="P3" s="3">
        <v>256</v>
      </c>
      <c r="Q3" s="461">
        <f aca="true" t="shared" si="2" ref="Q3:Q13">P3+O3</f>
        <v>256</v>
      </c>
      <c r="R3" s="326"/>
    </row>
    <row r="4" spans="1:18" ht="15.75">
      <c r="A4" s="274">
        <v>3</v>
      </c>
      <c r="B4" s="274" t="s">
        <v>157</v>
      </c>
      <c r="C4" s="172"/>
      <c r="D4" s="172">
        <v>216</v>
      </c>
      <c r="E4" s="172">
        <v>214</v>
      </c>
      <c r="F4" s="172">
        <v>190</v>
      </c>
      <c r="G4" s="172">
        <v>235</v>
      </c>
      <c r="H4" s="172">
        <v>191</v>
      </c>
      <c r="I4" s="172">
        <v>184</v>
      </c>
      <c r="J4" s="172">
        <f t="shared" si="0"/>
        <v>1230</v>
      </c>
      <c r="K4" s="211">
        <f t="shared" si="1"/>
        <v>205</v>
      </c>
      <c r="L4" s="326"/>
      <c r="M4" s="459">
        <v>2</v>
      </c>
      <c r="N4" s="274" t="s">
        <v>158</v>
      </c>
      <c r="O4" s="3"/>
      <c r="P4" s="460">
        <v>229</v>
      </c>
      <c r="Q4" s="463">
        <f t="shared" si="2"/>
        <v>229</v>
      </c>
      <c r="R4" s="326"/>
    </row>
    <row r="5" spans="1:18" ht="15.75">
      <c r="A5" s="274">
        <v>4</v>
      </c>
      <c r="B5" s="274" t="s">
        <v>37</v>
      </c>
      <c r="C5" s="172"/>
      <c r="D5" s="172">
        <v>205</v>
      </c>
      <c r="E5" s="172">
        <v>243</v>
      </c>
      <c r="F5" s="172">
        <v>170</v>
      </c>
      <c r="G5" s="172">
        <v>165</v>
      </c>
      <c r="H5" s="172">
        <v>174</v>
      </c>
      <c r="I5" s="172">
        <v>224</v>
      </c>
      <c r="J5" s="172">
        <f t="shared" si="0"/>
        <v>1181</v>
      </c>
      <c r="K5" s="211">
        <f t="shared" si="1"/>
        <v>196.83333333333334</v>
      </c>
      <c r="L5" s="329"/>
      <c r="M5" s="459">
        <v>3</v>
      </c>
      <c r="N5" s="274" t="s">
        <v>144</v>
      </c>
      <c r="O5" s="3">
        <v>8</v>
      </c>
      <c r="P5" s="3">
        <v>174</v>
      </c>
      <c r="Q5" s="461">
        <f t="shared" si="2"/>
        <v>182</v>
      </c>
      <c r="R5" s="326"/>
    </row>
    <row r="6" spans="1:18" ht="15.75">
      <c r="A6" s="282">
        <v>5</v>
      </c>
      <c r="B6" s="274" t="s">
        <v>24</v>
      </c>
      <c r="C6" s="172"/>
      <c r="D6" s="172">
        <v>143</v>
      </c>
      <c r="E6" s="172">
        <v>225</v>
      </c>
      <c r="F6" s="172">
        <v>182</v>
      </c>
      <c r="G6" s="172">
        <v>225</v>
      </c>
      <c r="H6" s="172">
        <v>183</v>
      </c>
      <c r="I6" s="172">
        <v>189</v>
      </c>
      <c r="J6" s="172">
        <f t="shared" si="0"/>
        <v>1147</v>
      </c>
      <c r="K6" s="211">
        <f t="shared" si="1"/>
        <v>191.16666666666666</v>
      </c>
      <c r="L6" s="329"/>
      <c r="M6" s="459">
        <v>4</v>
      </c>
      <c r="N6" s="274" t="s">
        <v>155</v>
      </c>
      <c r="O6" s="3"/>
      <c r="P6" s="3">
        <v>180</v>
      </c>
      <c r="Q6" s="461">
        <f t="shared" si="2"/>
        <v>180</v>
      </c>
      <c r="R6" s="326"/>
    </row>
    <row r="7" spans="1:18" ht="15.75">
      <c r="A7" s="274">
        <v>6</v>
      </c>
      <c r="B7" s="274" t="s">
        <v>78</v>
      </c>
      <c r="C7" s="172"/>
      <c r="D7" s="172">
        <v>188</v>
      </c>
      <c r="E7" s="172">
        <v>166</v>
      </c>
      <c r="F7" s="172">
        <v>160</v>
      </c>
      <c r="G7" s="172">
        <v>190</v>
      </c>
      <c r="H7" s="172">
        <v>207</v>
      </c>
      <c r="I7" s="172">
        <v>227</v>
      </c>
      <c r="J7" s="172">
        <f t="shared" si="0"/>
        <v>1138</v>
      </c>
      <c r="K7" s="211">
        <f t="shared" si="1"/>
        <v>189.66666666666666</v>
      </c>
      <c r="L7" s="329"/>
      <c r="M7" s="459">
        <v>5</v>
      </c>
      <c r="N7" s="274" t="s">
        <v>28</v>
      </c>
      <c r="O7" s="3"/>
      <c r="P7" s="3">
        <v>172</v>
      </c>
      <c r="Q7" s="461">
        <f t="shared" si="2"/>
        <v>172</v>
      </c>
      <c r="R7" s="326"/>
    </row>
    <row r="8" spans="1:18" ht="15.75">
      <c r="A8" s="274">
        <v>7</v>
      </c>
      <c r="B8" s="274" t="s">
        <v>13</v>
      </c>
      <c r="C8" s="172"/>
      <c r="D8" s="172">
        <v>182</v>
      </c>
      <c r="E8" s="172">
        <v>183</v>
      </c>
      <c r="F8" s="172">
        <v>169</v>
      </c>
      <c r="G8" s="172">
        <v>174</v>
      </c>
      <c r="H8" s="172">
        <v>178</v>
      </c>
      <c r="I8" s="172">
        <v>227</v>
      </c>
      <c r="J8" s="172">
        <f t="shared" si="0"/>
        <v>1113</v>
      </c>
      <c r="K8" s="211">
        <f t="shared" si="1"/>
        <v>185.5</v>
      </c>
      <c r="L8" s="329"/>
      <c r="M8" s="459">
        <v>6</v>
      </c>
      <c r="N8" s="274" t="s">
        <v>16</v>
      </c>
      <c r="O8" s="3"/>
      <c r="P8" s="3">
        <v>170</v>
      </c>
      <c r="Q8" s="461">
        <f t="shared" si="2"/>
        <v>170</v>
      </c>
      <c r="R8" s="326"/>
    </row>
    <row r="9" spans="1:18" ht="15.75">
      <c r="A9" s="274">
        <v>8</v>
      </c>
      <c r="B9" s="274" t="s">
        <v>16</v>
      </c>
      <c r="C9" s="172"/>
      <c r="D9" s="172">
        <v>177</v>
      </c>
      <c r="E9" s="172">
        <v>161</v>
      </c>
      <c r="F9" s="172">
        <v>188</v>
      </c>
      <c r="G9" s="172">
        <v>189</v>
      </c>
      <c r="H9" s="172">
        <v>220</v>
      </c>
      <c r="I9" s="172">
        <v>148</v>
      </c>
      <c r="J9" s="172">
        <f t="shared" si="0"/>
        <v>1083</v>
      </c>
      <c r="K9" s="211">
        <f t="shared" si="1"/>
        <v>180.5</v>
      </c>
      <c r="L9" s="329"/>
      <c r="M9" s="459">
        <v>7</v>
      </c>
      <c r="N9" s="306" t="s">
        <v>117</v>
      </c>
      <c r="O9" s="3"/>
      <c r="P9" s="3">
        <v>169</v>
      </c>
      <c r="Q9" s="461">
        <f t="shared" si="2"/>
        <v>169</v>
      </c>
      <c r="R9" s="326"/>
    </row>
    <row r="10" spans="1:18" ht="15.75">
      <c r="A10" s="282">
        <v>9</v>
      </c>
      <c r="B10" s="306" t="s">
        <v>117</v>
      </c>
      <c r="C10" s="172"/>
      <c r="D10" s="172">
        <v>179</v>
      </c>
      <c r="E10" s="172">
        <v>147</v>
      </c>
      <c r="F10" s="172">
        <v>178</v>
      </c>
      <c r="G10" s="172">
        <v>180</v>
      </c>
      <c r="H10" s="172">
        <v>188</v>
      </c>
      <c r="I10" s="172">
        <v>182</v>
      </c>
      <c r="J10" s="172">
        <f t="shared" si="0"/>
        <v>1054</v>
      </c>
      <c r="K10" s="211">
        <f t="shared" si="1"/>
        <v>175.66666666666666</v>
      </c>
      <c r="L10" s="329"/>
      <c r="M10" s="459">
        <v>8</v>
      </c>
      <c r="N10" s="274" t="s">
        <v>34</v>
      </c>
      <c r="O10" s="3"/>
      <c r="P10" s="3">
        <v>162</v>
      </c>
      <c r="Q10" s="461">
        <f t="shared" si="2"/>
        <v>162</v>
      </c>
      <c r="R10" s="326"/>
    </row>
    <row r="11" spans="1:18" ht="15.75">
      <c r="A11" s="274">
        <v>10</v>
      </c>
      <c r="B11" s="274" t="s">
        <v>144</v>
      </c>
      <c r="C11" s="172">
        <v>48</v>
      </c>
      <c r="D11" s="172">
        <v>199</v>
      </c>
      <c r="E11" s="172">
        <v>190</v>
      </c>
      <c r="F11" s="172">
        <v>183</v>
      </c>
      <c r="G11" s="172">
        <v>161</v>
      </c>
      <c r="H11" s="172">
        <v>142</v>
      </c>
      <c r="I11" s="172">
        <v>124</v>
      </c>
      <c r="J11" s="172">
        <f t="shared" si="0"/>
        <v>1047</v>
      </c>
      <c r="K11" s="211">
        <f t="shared" si="1"/>
        <v>174.5</v>
      </c>
      <c r="L11" s="329"/>
      <c r="M11" s="459">
        <v>9</v>
      </c>
      <c r="N11" s="274" t="s">
        <v>18</v>
      </c>
      <c r="O11" s="3"/>
      <c r="P11" s="3">
        <v>160</v>
      </c>
      <c r="Q11" s="461">
        <f t="shared" si="2"/>
        <v>160</v>
      </c>
      <c r="R11" s="326"/>
    </row>
    <row r="12" spans="1:18" ht="15.75">
      <c r="A12" s="274">
        <v>11</v>
      </c>
      <c r="B12" s="274" t="s">
        <v>18</v>
      </c>
      <c r="C12" s="172"/>
      <c r="D12" s="172">
        <v>152</v>
      </c>
      <c r="E12" s="172">
        <v>170</v>
      </c>
      <c r="F12" s="172">
        <v>148</v>
      </c>
      <c r="G12" s="172">
        <v>203</v>
      </c>
      <c r="H12" s="172">
        <v>187</v>
      </c>
      <c r="I12" s="172">
        <v>183</v>
      </c>
      <c r="J12" s="172">
        <f t="shared" si="0"/>
        <v>1043</v>
      </c>
      <c r="K12" s="211">
        <f t="shared" si="1"/>
        <v>173.83333333333334</v>
      </c>
      <c r="L12" s="329"/>
      <c r="M12" s="459">
        <v>10</v>
      </c>
      <c r="N12" s="274" t="s">
        <v>19</v>
      </c>
      <c r="O12" s="3">
        <v>8</v>
      </c>
      <c r="P12" s="3">
        <v>127</v>
      </c>
      <c r="Q12" s="461">
        <f t="shared" si="2"/>
        <v>135</v>
      </c>
      <c r="R12" s="326"/>
    </row>
    <row r="13" spans="1:18" ht="16.5" thickBot="1">
      <c r="A13" s="274">
        <v>12</v>
      </c>
      <c r="B13" s="274" t="s">
        <v>133</v>
      </c>
      <c r="C13" s="172"/>
      <c r="D13" s="172">
        <v>170</v>
      </c>
      <c r="E13" s="172">
        <v>159</v>
      </c>
      <c r="F13" s="172">
        <v>185</v>
      </c>
      <c r="G13" s="172">
        <v>182</v>
      </c>
      <c r="H13" s="172">
        <v>161</v>
      </c>
      <c r="I13" s="172">
        <v>172</v>
      </c>
      <c r="J13" s="172">
        <f t="shared" si="0"/>
        <v>1029</v>
      </c>
      <c r="K13" s="211">
        <f t="shared" si="1"/>
        <v>171.5</v>
      </c>
      <c r="L13" s="329"/>
      <c r="M13" s="472">
        <v>11</v>
      </c>
      <c r="N13" s="473" t="s">
        <v>29</v>
      </c>
      <c r="O13" s="401"/>
      <c r="P13" s="401">
        <v>124</v>
      </c>
      <c r="Q13" s="474">
        <f t="shared" si="2"/>
        <v>124</v>
      </c>
      <c r="R13" s="326"/>
    </row>
    <row r="14" spans="1:18" ht="15.75">
      <c r="A14" s="282">
        <v>13</v>
      </c>
      <c r="B14" s="274" t="s">
        <v>158</v>
      </c>
      <c r="C14" s="172"/>
      <c r="D14" s="172">
        <v>182</v>
      </c>
      <c r="E14" s="172">
        <v>183</v>
      </c>
      <c r="F14" s="172">
        <v>155</v>
      </c>
      <c r="G14" s="172">
        <v>163</v>
      </c>
      <c r="H14" s="172">
        <v>183</v>
      </c>
      <c r="I14" s="172">
        <v>138</v>
      </c>
      <c r="J14" s="172">
        <f t="shared" si="0"/>
        <v>1004</v>
      </c>
      <c r="K14" s="211">
        <f t="shared" si="1"/>
        <v>167.33333333333334</v>
      </c>
      <c r="L14" s="329"/>
      <c r="M14" s="326"/>
      <c r="N14" s="105"/>
      <c r="O14" s="34"/>
      <c r="P14" s="326"/>
      <c r="Q14" s="326"/>
      <c r="R14" s="326"/>
    </row>
    <row r="15" spans="1:18" ht="15.75">
      <c r="A15" s="274">
        <v>14</v>
      </c>
      <c r="B15" s="274" t="s">
        <v>155</v>
      </c>
      <c r="C15" s="172"/>
      <c r="D15" s="172">
        <v>192</v>
      </c>
      <c r="E15" s="172">
        <v>148</v>
      </c>
      <c r="F15" s="172">
        <v>177</v>
      </c>
      <c r="G15" s="172">
        <v>156</v>
      </c>
      <c r="H15" s="172">
        <v>150</v>
      </c>
      <c r="I15" s="172">
        <v>181</v>
      </c>
      <c r="J15" s="172">
        <f t="shared" si="0"/>
        <v>1004</v>
      </c>
      <c r="K15" s="211">
        <f t="shared" si="1"/>
        <v>167.33333333333334</v>
      </c>
      <c r="L15" s="329"/>
      <c r="M15" s="326"/>
      <c r="N15" s="105"/>
      <c r="O15" s="34"/>
      <c r="P15" s="326"/>
      <c r="Q15" s="326"/>
      <c r="R15" s="326"/>
    </row>
    <row r="16" spans="1:18" ht="15.75">
      <c r="A16" s="274">
        <v>15</v>
      </c>
      <c r="B16" s="274" t="s">
        <v>34</v>
      </c>
      <c r="C16" s="172"/>
      <c r="D16" s="172">
        <v>131</v>
      </c>
      <c r="E16" s="172">
        <v>178</v>
      </c>
      <c r="F16" s="172">
        <v>168</v>
      </c>
      <c r="G16" s="172">
        <v>145</v>
      </c>
      <c r="H16" s="172">
        <v>196</v>
      </c>
      <c r="I16" s="172">
        <v>180</v>
      </c>
      <c r="J16" s="172">
        <f t="shared" si="0"/>
        <v>998</v>
      </c>
      <c r="K16" s="211">
        <f t="shared" si="1"/>
        <v>166.33333333333334</v>
      </c>
      <c r="L16" s="329"/>
      <c r="M16" s="326"/>
      <c r="N16" s="105"/>
      <c r="O16" s="34"/>
      <c r="P16" s="326"/>
      <c r="Q16" s="326"/>
      <c r="R16" s="326"/>
    </row>
    <row r="17" spans="1:18" ht="15.75">
      <c r="A17" s="274">
        <v>16</v>
      </c>
      <c r="B17" s="282" t="s">
        <v>19</v>
      </c>
      <c r="C17" s="206">
        <v>48</v>
      </c>
      <c r="D17" s="206">
        <v>173</v>
      </c>
      <c r="E17" s="206">
        <v>158</v>
      </c>
      <c r="F17" s="206">
        <v>172</v>
      </c>
      <c r="G17" s="206">
        <v>160</v>
      </c>
      <c r="H17" s="206">
        <v>132</v>
      </c>
      <c r="I17" s="206">
        <v>135</v>
      </c>
      <c r="J17" s="206">
        <f t="shared" si="0"/>
        <v>978</v>
      </c>
      <c r="K17" s="210">
        <f t="shared" si="1"/>
        <v>163</v>
      </c>
      <c r="L17" s="326"/>
      <c r="M17" s="326"/>
      <c r="N17" s="105"/>
      <c r="O17" s="34"/>
      <c r="P17" s="326"/>
      <c r="Q17" s="326"/>
      <c r="R17" s="326"/>
    </row>
    <row r="18" spans="1:18" ht="15.75">
      <c r="A18" s="282">
        <v>17</v>
      </c>
      <c r="B18" s="282" t="s">
        <v>28</v>
      </c>
      <c r="C18" s="206"/>
      <c r="D18" s="206">
        <v>144</v>
      </c>
      <c r="E18" s="206">
        <v>162</v>
      </c>
      <c r="F18" s="206">
        <v>215</v>
      </c>
      <c r="G18" s="206">
        <v>149</v>
      </c>
      <c r="H18" s="206">
        <v>159</v>
      </c>
      <c r="I18" s="206">
        <v>144</v>
      </c>
      <c r="J18" s="206">
        <f t="shared" si="0"/>
        <v>973</v>
      </c>
      <c r="K18" s="210">
        <f t="shared" si="1"/>
        <v>162.16666666666666</v>
      </c>
      <c r="L18" s="326"/>
      <c r="M18" s="326"/>
      <c r="N18" s="88"/>
      <c r="O18" s="88"/>
      <c r="P18" s="326"/>
      <c r="Q18" s="326"/>
      <c r="R18" s="326"/>
    </row>
    <row r="19" spans="1:18" ht="15.75">
      <c r="A19" s="274">
        <v>18</v>
      </c>
      <c r="B19" s="282" t="s">
        <v>29</v>
      </c>
      <c r="C19" s="206">
        <v>48</v>
      </c>
      <c r="D19" s="206">
        <v>161</v>
      </c>
      <c r="E19" s="206">
        <v>169</v>
      </c>
      <c r="F19" s="206">
        <v>142</v>
      </c>
      <c r="G19" s="206">
        <v>133</v>
      </c>
      <c r="H19" s="206">
        <v>146</v>
      </c>
      <c r="I19" s="206">
        <v>138</v>
      </c>
      <c r="J19" s="206">
        <f t="shared" si="0"/>
        <v>937</v>
      </c>
      <c r="K19" s="210">
        <f t="shared" si="1"/>
        <v>156.16666666666666</v>
      </c>
      <c r="L19" s="326"/>
      <c r="M19" s="326"/>
      <c r="N19" s="326"/>
      <c r="O19" s="326"/>
      <c r="P19" s="326"/>
      <c r="Q19" s="326"/>
      <c r="R19" s="326"/>
    </row>
    <row r="20" spans="1:18" ht="15.75">
      <c r="A20" s="274">
        <v>19</v>
      </c>
      <c r="B20" s="282" t="s">
        <v>156</v>
      </c>
      <c r="C20" s="206"/>
      <c r="D20" s="206">
        <v>140</v>
      </c>
      <c r="E20" s="206">
        <v>170</v>
      </c>
      <c r="F20" s="206">
        <v>153</v>
      </c>
      <c r="G20" s="206">
        <v>153</v>
      </c>
      <c r="H20" s="206">
        <v>135</v>
      </c>
      <c r="I20" s="206">
        <v>157</v>
      </c>
      <c r="J20" s="206">
        <f t="shared" si="0"/>
        <v>908</v>
      </c>
      <c r="K20" s="210">
        <f t="shared" si="1"/>
        <v>151.33333333333334</v>
      </c>
      <c r="O20" s="329"/>
      <c r="P20" s="326"/>
      <c r="Q20" s="326"/>
      <c r="R20" s="326"/>
    </row>
    <row r="21" spans="1:18" ht="15.75">
      <c r="A21" s="274">
        <v>20</v>
      </c>
      <c r="B21" s="282" t="s">
        <v>142</v>
      </c>
      <c r="C21" s="206"/>
      <c r="D21" s="206">
        <v>115</v>
      </c>
      <c r="E21" s="206">
        <v>147</v>
      </c>
      <c r="F21" s="206">
        <v>193</v>
      </c>
      <c r="G21" s="206">
        <v>160</v>
      </c>
      <c r="H21" s="206">
        <v>114</v>
      </c>
      <c r="I21" s="206">
        <v>128</v>
      </c>
      <c r="J21" s="206">
        <f t="shared" si="0"/>
        <v>857</v>
      </c>
      <c r="K21" s="210">
        <f t="shared" si="1"/>
        <v>142.83333333333334</v>
      </c>
      <c r="O21" s="326"/>
      <c r="P21" s="326"/>
      <c r="Q21" s="326"/>
      <c r="R21" s="326"/>
    </row>
    <row r="22" spans="1:18" ht="16.5" thickBot="1">
      <c r="A22" s="385">
        <v>21</v>
      </c>
      <c r="B22" s="473" t="s">
        <v>51</v>
      </c>
      <c r="C22" s="407"/>
      <c r="D22" s="407">
        <v>87</v>
      </c>
      <c r="E22" s="407">
        <v>111</v>
      </c>
      <c r="F22" s="407">
        <v>150</v>
      </c>
      <c r="G22" s="407">
        <v>158</v>
      </c>
      <c r="H22" s="407">
        <v>123</v>
      </c>
      <c r="I22" s="407">
        <v>138</v>
      </c>
      <c r="J22" s="407">
        <f t="shared" si="0"/>
        <v>767</v>
      </c>
      <c r="K22" s="410">
        <f t="shared" si="1"/>
        <v>127.83333333333333</v>
      </c>
      <c r="O22" s="326"/>
      <c r="P22" s="326"/>
      <c r="Q22" s="326"/>
      <c r="R22" s="326"/>
    </row>
    <row r="23" spans="15:18" ht="16.5" thickBot="1">
      <c r="O23" s="326"/>
      <c r="P23" s="326"/>
      <c r="Q23" s="326"/>
      <c r="R23" s="326"/>
    </row>
    <row r="24" spans="1:18" ht="16.5" thickBot="1">
      <c r="A24" s="293" t="s">
        <v>139</v>
      </c>
      <c r="B24" s="476" t="s">
        <v>65</v>
      </c>
      <c r="C24" s="477" t="s">
        <v>2</v>
      </c>
      <c r="D24" s="478" t="s">
        <v>45</v>
      </c>
      <c r="E24" s="475" t="s">
        <v>9</v>
      </c>
      <c r="F24" s="326"/>
      <c r="G24" s="329"/>
      <c r="H24" s="452"/>
      <c r="I24" s="329"/>
      <c r="J24" s="183"/>
      <c r="K24" s="183"/>
      <c r="L24" s="326"/>
      <c r="M24" s="326"/>
      <c r="N24" s="326"/>
      <c r="O24" s="326"/>
      <c r="P24" s="326"/>
      <c r="Q24" s="326"/>
      <c r="R24" s="326"/>
    </row>
    <row r="25" spans="1:18" ht="15.75">
      <c r="A25" s="326"/>
      <c r="B25" s="274" t="s">
        <v>78</v>
      </c>
      <c r="C25" s="29"/>
      <c r="D25" s="310">
        <v>170</v>
      </c>
      <c r="E25" s="316">
        <f>D25+C25</f>
        <v>170</v>
      </c>
      <c r="F25" s="326"/>
      <c r="G25" s="343"/>
      <c r="H25" s="369" t="s">
        <v>66</v>
      </c>
      <c r="I25" s="344"/>
      <c r="J25" s="174"/>
      <c r="K25" s="175"/>
      <c r="L25" s="326"/>
      <c r="M25" s="326"/>
      <c r="N25" s="326"/>
      <c r="O25" s="326"/>
      <c r="P25" s="326"/>
      <c r="Q25" s="326"/>
      <c r="R25" s="326"/>
    </row>
    <row r="26" spans="1:18" ht="16.5" thickBot="1">
      <c r="A26" s="468"/>
      <c r="B26" s="274" t="s">
        <v>13</v>
      </c>
      <c r="C26" s="1"/>
      <c r="D26" s="311">
        <v>192</v>
      </c>
      <c r="E26" s="288">
        <f aca="true" t="shared" si="3" ref="E26:E35">D26+C26</f>
        <v>192</v>
      </c>
      <c r="F26" s="326"/>
      <c r="G26" s="372" t="s">
        <v>0</v>
      </c>
      <c r="H26" s="373" t="s">
        <v>43</v>
      </c>
      <c r="I26" s="374" t="s">
        <v>44</v>
      </c>
      <c r="J26" s="176" t="s">
        <v>45</v>
      </c>
      <c r="K26" s="177" t="s">
        <v>9</v>
      </c>
      <c r="L26" s="326"/>
      <c r="M26" s="326"/>
      <c r="N26" s="326"/>
      <c r="O26" s="326"/>
      <c r="P26" s="326"/>
      <c r="Q26" s="326"/>
      <c r="R26" s="326"/>
    </row>
    <row r="27" spans="1:18" ht="16.5" thickBot="1">
      <c r="A27" s="469"/>
      <c r="B27" s="214"/>
      <c r="C27" s="34"/>
      <c r="D27" s="287"/>
      <c r="E27" s="316"/>
      <c r="F27" s="326"/>
      <c r="G27" s="39">
        <v>1</v>
      </c>
      <c r="H27" s="385" t="s">
        <v>157</v>
      </c>
      <c r="I27" s="321"/>
      <c r="J27" s="178">
        <v>205</v>
      </c>
      <c r="K27" s="179">
        <f>J27+I27</f>
        <v>205</v>
      </c>
      <c r="L27" s="326"/>
      <c r="M27" s="326"/>
      <c r="N27" s="326"/>
      <c r="O27" s="326"/>
      <c r="P27" s="326"/>
      <c r="Q27" s="326"/>
      <c r="R27" s="326"/>
    </row>
    <row r="28" spans="1:18" ht="15.75">
      <c r="A28" s="326"/>
      <c r="B28" s="274" t="s">
        <v>24</v>
      </c>
      <c r="C28" s="29"/>
      <c r="D28" s="310">
        <v>138</v>
      </c>
      <c r="E28" s="316">
        <f t="shared" si="3"/>
        <v>138</v>
      </c>
      <c r="F28" s="326"/>
      <c r="G28" s="39">
        <v>2</v>
      </c>
      <c r="H28" s="274" t="s">
        <v>13</v>
      </c>
      <c r="I28" s="321"/>
      <c r="J28" s="178">
        <v>191</v>
      </c>
      <c r="K28" s="179">
        <f>J28+I28</f>
        <v>191</v>
      </c>
      <c r="L28" s="326"/>
      <c r="M28" s="326"/>
      <c r="N28" s="326"/>
      <c r="O28" s="326"/>
      <c r="P28" s="326"/>
      <c r="Q28" s="326"/>
      <c r="R28" s="326"/>
    </row>
    <row r="29" spans="1:18" ht="16.5" thickBot="1">
      <c r="A29" s="468"/>
      <c r="B29" s="385" t="s">
        <v>133</v>
      </c>
      <c r="C29" s="1"/>
      <c r="D29" s="311">
        <v>175</v>
      </c>
      <c r="E29" s="288">
        <f t="shared" si="3"/>
        <v>175</v>
      </c>
      <c r="F29" s="326"/>
      <c r="G29" s="39">
        <v>3</v>
      </c>
      <c r="H29" s="274" t="s">
        <v>37</v>
      </c>
      <c r="I29" s="321"/>
      <c r="J29" s="178">
        <v>189</v>
      </c>
      <c r="K29" s="179">
        <f>J29+I29</f>
        <v>189</v>
      </c>
      <c r="L29" s="326"/>
      <c r="M29" s="326"/>
      <c r="N29" s="326"/>
      <c r="O29" s="326"/>
      <c r="P29" s="326"/>
      <c r="Q29" s="326"/>
      <c r="R29" s="326"/>
    </row>
    <row r="30" spans="1:18" ht="16.5" thickBot="1">
      <c r="A30" s="469"/>
      <c r="B30" s="447"/>
      <c r="C30" s="34"/>
      <c r="D30" s="287"/>
      <c r="E30" s="316"/>
      <c r="F30" s="326"/>
      <c r="G30" s="43">
        <v>4</v>
      </c>
      <c r="H30" s="385" t="s">
        <v>133</v>
      </c>
      <c r="I30" s="323"/>
      <c r="J30" s="180">
        <v>171</v>
      </c>
      <c r="K30" s="181">
        <f>J30+I30</f>
        <v>171</v>
      </c>
      <c r="L30" s="326"/>
      <c r="M30" s="326"/>
      <c r="N30" s="326"/>
      <c r="O30" s="326"/>
      <c r="P30" s="326"/>
      <c r="Q30" s="326"/>
      <c r="R30" s="326"/>
    </row>
    <row r="31" spans="1:18" ht="15.75">
      <c r="A31" s="314"/>
      <c r="B31" s="274" t="s">
        <v>157</v>
      </c>
      <c r="C31" s="29"/>
      <c r="D31" s="310">
        <v>192</v>
      </c>
      <c r="E31" s="316">
        <f t="shared" si="3"/>
        <v>192</v>
      </c>
      <c r="F31" s="326"/>
      <c r="G31" s="326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</row>
    <row r="32" spans="1:18" ht="16.5" thickBot="1">
      <c r="A32" s="468"/>
      <c r="B32" s="385" t="s">
        <v>144</v>
      </c>
      <c r="C32" s="1">
        <v>8</v>
      </c>
      <c r="D32" s="311">
        <v>160</v>
      </c>
      <c r="E32" s="288">
        <f t="shared" si="3"/>
        <v>168</v>
      </c>
      <c r="F32" s="326"/>
      <c r="G32" s="326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</row>
    <row r="33" spans="1:18" ht="16.5" thickBot="1">
      <c r="A33" s="469"/>
      <c r="B33" s="446"/>
      <c r="C33" s="34"/>
      <c r="D33" s="287"/>
      <c r="E33" s="316"/>
      <c r="F33" s="326"/>
      <c r="G33" s="326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</row>
    <row r="34" spans="1:18" ht="15.75">
      <c r="A34" s="314"/>
      <c r="B34" s="274" t="s">
        <v>37</v>
      </c>
      <c r="C34" s="29"/>
      <c r="D34" s="310">
        <v>201</v>
      </c>
      <c r="E34" s="316">
        <f t="shared" si="3"/>
        <v>201</v>
      </c>
      <c r="F34" s="326"/>
      <c r="G34" s="343"/>
      <c r="H34" s="370" t="s">
        <v>68</v>
      </c>
      <c r="I34" s="344"/>
      <c r="J34" s="174"/>
      <c r="K34" s="174"/>
      <c r="L34" s="344"/>
      <c r="M34" s="345"/>
      <c r="N34" s="326"/>
      <c r="O34" s="326"/>
      <c r="P34" s="326"/>
      <c r="Q34" s="326"/>
      <c r="R34" s="326"/>
    </row>
    <row r="35" spans="1:18" ht="16.5" thickBot="1">
      <c r="A35" s="468"/>
      <c r="B35" s="385" t="s">
        <v>158</v>
      </c>
      <c r="C35" s="1"/>
      <c r="D35" s="311">
        <v>160</v>
      </c>
      <c r="E35" s="317">
        <f t="shared" si="3"/>
        <v>160</v>
      </c>
      <c r="F35" s="326"/>
      <c r="G35" s="372" t="s">
        <v>0</v>
      </c>
      <c r="H35" s="373" t="s">
        <v>43</v>
      </c>
      <c r="I35" s="374" t="s">
        <v>44</v>
      </c>
      <c r="J35" s="182" t="s">
        <v>45</v>
      </c>
      <c r="K35" s="182" t="s">
        <v>69</v>
      </c>
      <c r="L35" s="374" t="s">
        <v>9</v>
      </c>
      <c r="M35" s="375" t="s">
        <v>10</v>
      </c>
      <c r="N35" s="326"/>
      <c r="O35" s="326"/>
      <c r="P35" s="326"/>
      <c r="Q35" s="326"/>
      <c r="R35" s="326"/>
    </row>
    <row r="36" spans="1:18" ht="15.75">
      <c r="A36" s="326"/>
      <c r="B36" s="329"/>
      <c r="C36" s="470"/>
      <c r="D36" s="326"/>
      <c r="E36" s="326"/>
      <c r="F36" s="326"/>
      <c r="G36" s="39">
        <v>1</v>
      </c>
      <c r="H36" s="282" t="s">
        <v>157</v>
      </c>
      <c r="I36" s="321"/>
      <c r="J36" s="178">
        <v>216</v>
      </c>
      <c r="K36" s="178">
        <v>221</v>
      </c>
      <c r="L36" s="178">
        <f>K36+J36+I36</f>
        <v>437</v>
      </c>
      <c r="M36" s="322">
        <f>L36/2</f>
        <v>218.5</v>
      </c>
      <c r="N36" s="326"/>
      <c r="O36" s="326"/>
      <c r="P36" s="326"/>
      <c r="Q36" s="326"/>
      <c r="R36" s="326"/>
    </row>
    <row r="37" spans="1:14" ht="15.75">
      <c r="A37" s="326"/>
      <c r="B37" s="326"/>
      <c r="C37" s="326"/>
      <c r="D37" s="326"/>
      <c r="E37" s="326"/>
      <c r="F37" s="326"/>
      <c r="G37" s="39">
        <v>2</v>
      </c>
      <c r="H37" s="274" t="s">
        <v>154</v>
      </c>
      <c r="I37" s="321"/>
      <c r="J37" s="178">
        <v>191</v>
      </c>
      <c r="K37" s="178">
        <v>193</v>
      </c>
      <c r="L37" s="178">
        <f>K37+J37+I37</f>
        <v>384</v>
      </c>
      <c r="M37" s="322">
        <f>L37/2</f>
        <v>192</v>
      </c>
      <c r="N37" s="326"/>
    </row>
    <row r="38" spans="1:14" ht="15.75">
      <c r="A38" s="326"/>
      <c r="B38" s="326"/>
      <c r="C38" s="326"/>
      <c r="D38" s="326"/>
      <c r="E38" s="326"/>
      <c r="F38" s="326"/>
      <c r="G38" s="39">
        <v>3</v>
      </c>
      <c r="H38" s="274" t="s">
        <v>17</v>
      </c>
      <c r="I38" s="321"/>
      <c r="J38" s="178">
        <v>196</v>
      </c>
      <c r="K38" s="178">
        <v>170</v>
      </c>
      <c r="L38" s="178">
        <f>K38+J38+I38</f>
        <v>366</v>
      </c>
      <c r="M38" s="322">
        <f>L38/2</f>
        <v>183</v>
      </c>
      <c r="N38" s="326"/>
    </row>
    <row r="39" spans="1:14" ht="16.5" thickBot="1">
      <c r="A39" s="326"/>
      <c r="B39" s="326"/>
      <c r="C39" s="326"/>
      <c r="D39" s="326"/>
      <c r="E39" s="326"/>
      <c r="F39" s="326"/>
      <c r="G39" s="43">
        <v>4</v>
      </c>
      <c r="H39" s="385" t="s">
        <v>13</v>
      </c>
      <c r="I39" s="439"/>
      <c r="J39" s="440">
        <v>184</v>
      </c>
      <c r="K39" s="440">
        <v>175</v>
      </c>
      <c r="L39" s="440">
        <f>K39+J39+I39</f>
        <v>359</v>
      </c>
      <c r="M39" s="441">
        <f>L39/2</f>
        <v>179.5</v>
      </c>
      <c r="N39" s="326"/>
    </row>
    <row r="40" spans="1:14" ht="15.75">
      <c r="A40" s="326"/>
      <c r="B40" s="326"/>
      <c r="C40" s="326"/>
      <c r="D40" s="326"/>
      <c r="E40" s="326"/>
      <c r="F40" s="326"/>
      <c r="G40" s="326"/>
      <c r="H40" s="326"/>
      <c r="I40" s="326"/>
      <c r="J40" s="326"/>
      <c r="K40" s="326"/>
      <c r="L40" s="326"/>
      <c r="M40" s="326"/>
      <c r="N40" s="326"/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39"/>
  <sheetViews>
    <sheetView zoomScalePageLayoutView="0" workbookViewId="0" topLeftCell="A1">
      <selection activeCell="K36" sqref="K36"/>
    </sheetView>
  </sheetViews>
  <sheetFormatPr defaultColWidth="9.140625" defaultRowHeight="15"/>
  <cols>
    <col min="2" max="2" width="25.421875" style="0" customWidth="1"/>
    <col min="8" max="8" width="24.7109375" style="0" customWidth="1"/>
    <col min="14" max="14" width="23.57421875" style="0" customWidth="1"/>
  </cols>
  <sheetData>
    <row r="1" spans="1:18" ht="16.5" thickBot="1">
      <c r="A1" s="385" t="s">
        <v>139</v>
      </c>
      <c r="B1" s="207" t="s">
        <v>1</v>
      </c>
      <c r="C1" s="207" t="s">
        <v>2</v>
      </c>
      <c r="D1" s="207" t="s">
        <v>3</v>
      </c>
      <c r="E1" s="207" t="s">
        <v>4</v>
      </c>
      <c r="F1" s="207" t="s">
        <v>5</v>
      </c>
      <c r="G1" s="207" t="s">
        <v>6</v>
      </c>
      <c r="H1" s="207" t="s">
        <v>7</v>
      </c>
      <c r="I1" s="207" t="s">
        <v>8</v>
      </c>
      <c r="J1" s="208" t="s">
        <v>9</v>
      </c>
      <c r="K1" s="209" t="s">
        <v>10</v>
      </c>
      <c r="L1" s="326"/>
      <c r="M1" s="88"/>
      <c r="N1" s="301" t="s">
        <v>41</v>
      </c>
      <c r="O1" s="291"/>
      <c r="P1" s="314"/>
      <c r="Q1" s="314"/>
      <c r="R1" s="326"/>
    </row>
    <row r="2" spans="1:18" ht="15.75">
      <c r="A2" s="282">
        <v>1</v>
      </c>
      <c r="B2" s="282" t="s">
        <v>159</v>
      </c>
      <c r="C2" s="206"/>
      <c r="D2" s="206">
        <v>219</v>
      </c>
      <c r="E2" s="206">
        <v>224</v>
      </c>
      <c r="F2" s="206">
        <v>205</v>
      </c>
      <c r="G2" s="206">
        <v>160</v>
      </c>
      <c r="H2" s="206">
        <v>196</v>
      </c>
      <c r="I2" s="206">
        <v>237</v>
      </c>
      <c r="J2" s="206">
        <f aca="true" t="shared" si="0" ref="J2:J18">I2+H2+G2+F2+E2+D2+C2</f>
        <v>1241</v>
      </c>
      <c r="K2" s="210">
        <f aca="true" t="shared" si="1" ref="K2:K18">J2/6</f>
        <v>206.83333333333334</v>
      </c>
      <c r="L2" s="326"/>
      <c r="M2" s="456" t="s">
        <v>0</v>
      </c>
      <c r="N2" s="457" t="s">
        <v>43</v>
      </c>
      <c r="O2" s="457" t="s">
        <v>44</v>
      </c>
      <c r="P2" s="457" t="s">
        <v>45</v>
      </c>
      <c r="Q2" s="458" t="s">
        <v>9</v>
      </c>
      <c r="R2" s="326"/>
    </row>
    <row r="3" spans="1:18" ht="15.75">
      <c r="A3" s="274">
        <v>2</v>
      </c>
      <c r="B3" s="274" t="s">
        <v>24</v>
      </c>
      <c r="C3" s="172"/>
      <c r="D3" s="172">
        <v>225</v>
      </c>
      <c r="E3" s="172">
        <v>222</v>
      </c>
      <c r="F3" s="172">
        <v>174</v>
      </c>
      <c r="G3" s="172">
        <v>168</v>
      </c>
      <c r="H3" s="172">
        <v>207</v>
      </c>
      <c r="I3" s="172">
        <v>203</v>
      </c>
      <c r="J3" s="172">
        <f t="shared" si="0"/>
        <v>1199</v>
      </c>
      <c r="K3" s="211">
        <f t="shared" si="1"/>
        <v>199.83333333333334</v>
      </c>
      <c r="L3" s="406"/>
      <c r="M3" s="459"/>
      <c r="N3" s="274" t="s">
        <v>16</v>
      </c>
      <c r="O3" s="3"/>
      <c r="P3" s="3">
        <v>237</v>
      </c>
      <c r="Q3" s="461">
        <f aca="true" t="shared" si="2" ref="Q3:Q11">P3+O3</f>
        <v>237</v>
      </c>
      <c r="R3" s="326"/>
    </row>
    <row r="4" spans="1:18" ht="15.75">
      <c r="A4" s="274">
        <v>3</v>
      </c>
      <c r="B4" s="274" t="s">
        <v>133</v>
      </c>
      <c r="C4" s="172"/>
      <c r="D4" s="172">
        <v>191</v>
      </c>
      <c r="E4" s="172">
        <v>189</v>
      </c>
      <c r="F4" s="172">
        <v>143</v>
      </c>
      <c r="G4" s="172">
        <v>222</v>
      </c>
      <c r="H4" s="172">
        <v>204</v>
      </c>
      <c r="I4" s="172">
        <v>247</v>
      </c>
      <c r="J4" s="172">
        <f t="shared" si="0"/>
        <v>1196</v>
      </c>
      <c r="K4" s="211">
        <f t="shared" si="1"/>
        <v>199.33333333333334</v>
      </c>
      <c r="L4" s="326"/>
      <c r="M4" s="459"/>
      <c r="N4" s="274" t="s">
        <v>19</v>
      </c>
      <c r="O4" s="3">
        <v>8</v>
      </c>
      <c r="P4" s="3">
        <v>204</v>
      </c>
      <c r="Q4" s="461">
        <f t="shared" si="2"/>
        <v>212</v>
      </c>
      <c r="R4" s="326"/>
    </row>
    <row r="5" spans="1:18" ht="15.75">
      <c r="A5" s="274">
        <v>4</v>
      </c>
      <c r="B5" s="274" t="s">
        <v>32</v>
      </c>
      <c r="C5" s="172"/>
      <c r="D5" s="172">
        <v>189</v>
      </c>
      <c r="E5" s="172">
        <v>168</v>
      </c>
      <c r="F5" s="172">
        <v>188</v>
      </c>
      <c r="G5" s="172">
        <v>222</v>
      </c>
      <c r="H5" s="172">
        <v>197</v>
      </c>
      <c r="I5" s="172">
        <v>213</v>
      </c>
      <c r="J5" s="172">
        <f t="shared" si="0"/>
        <v>1177</v>
      </c>
      <c r="K5" s="211">
        <f t="shared" si="1"/>
        <v>196.16666666666666</v>
      </c>
      <c r="L5" s="329"/>
      <c r="M5" s="304"/>
      <c r="N5" s="274" t="s">
        <v>78</v>
      </c>
      <c r="O5" s="3"/>
      <c r="P5" s="3">
        <v>192</v>
      </c>
      <c r="Q5" s="461">
        <f t="shared" si="2"/>
        <v>192</v>
      </c>
      <c r="R5" s="326"/>
    </row>
    <row r="6" spans="1:18" ht="15.75">
      <c r="A6" s="282">
        <v>5</v>
      </c>
      <c r="B6" s="274" t="s">
        <v>127</v>
      </c>
      <c r="C6" s="172">
        <v>48</v>
      </c>
      <c r="D6" s="172">
        <v>197</v>
      </c>
      <c r="E6" s="172">
        <v>160</v>
      </c>
      <c r="F6" s="172">
        <v>200</v>
      </c>
      <c r="G6" s="172">
        <v>202</v>
      </c>
      <c r="H6" s="172">
        <v>157</v>
      </c>
      <c r="I6" s="172">
        <v>199</v>
      </c>
      <c r="J6" s="172">
        <f t="shared" si="0"/>
        <v>1163</v>
      </c>
      <c r="K6" s="211">
        <f t="shared" si="1"/>
        <v>193.83333333333334</v>
      </c>
      <c r="L6" s="329"/>
      <c r="M6" s="459"/>
      <c r="N6" s="274" t="s">
        <v>28</v>
      </c>
      <c r="O6" s="3"/>
      <c r="P6" s="460">
        <v>186</v>
      </c>
      <c r="Q6" s="463">
        <f t="shared" si="2"/>
        <v>186</v>
      </c>
      <c r="R6" s="326"/>
    </row>
    <row r="7" spans="1:18" ht="15.75">
      <c r="A7" s="274">
        <v>6</v>
      </c>
      <c r="B7" s="306" t="s">
        <v>13</v>
      </c>
      <c r="C7" s="172"/>
      <c r="D7" s="172">
        <v>192</v>
      </c>
      <c r="E7" s="172">
        <v>213</v>
      </c>
      <c r="F7" s="172">
        <v>198</v>
      </c>
      <c r="G7" s="172">
        <v>193</v>
      </c>
      <c r="H7" s="172">
        <v>167</v>
      </c>
      <c r="I7" s="172">
        <v>192</v>
      </c>
      <c r="J7" s="172">
        <f t="shared" si="0"/>
        <v>1155</v>
      </c>
      <c r="K7" s="211">
        <f t="shared" si="1"/>
        <v>192.5</v>
      </c>
      <c r="L7" s="329"/>
      <c r="M7" s="459"/>
      <c r="N7" s="274" t="s">
        <v>26</v>
      </c>
      <c r="O7" s="3"/>
      <c r="P7" s="3">
        <v>176</v>
      </c>
      <c r="Q7" s="461">
        <f t="shared" si="2"/>
        <v>176</v>
      </c>
      <c r="R7" s="326"/>
    </row>
    <row r="8" spans="1:18" ht="15.75">
      <c r="A8" s="274">
        <v>7</v>
      </c>
      <c r="B8" s="306" t="s">
        <v>21</v>
      </c>
      <c r="C8" s="172"/>
      <c r="D8" s="172">
        <v>211</v>
      </c>
      <c r="E8" s="172">
        <v>207</v>
      </c>
      <c r="F8" s="172">
        <v>182</v>
      </c>
      <c r="G8" s="172">
        <v>156</v>
      </c>
      <c r="H8" s="172">
        <v>193</v>
      </c>
      <c r="I8" s="172">
        <v>182</v>
      </c>
      <c r="J8" s="172">
        <f t="shared" si="0"/>
        <v>1131</v>
      </c>
      <c r="K8" s="211">
        <f t="shared" si="1"/>
        <v>188.5</v>
      </c>
      <c r="L8" s="329"/>
      <c r="M8" s="459"/>
      <c r="N8" s="282" t="s">
        <v>25</v>
      </c>
      <c r="O8" s="3">
        <v>8</v>
      </c>
      <c r="P8" s="3">
        <v>159</v>
      </c>
      <c r="Q8" s="461">
        <f t="shared" si="2"/>
        <v>167</v>
      </c>
      <c r="R8" s="326"/>
    </row>
    <row r="9" spans="1:18" ht="15.75">
      <c r="A9" s="274">
        <v>8</v>
      </c>
      <c r="B9" s="274" t="s">
        <v>78</v>
      </c>
      <c r="C9" s="172"/>
      <c r="D9" s="172">
        <v>188</v>
      </c>
      <c r="E9" s="172">
        <v>170</v>
      </c>
      <c r="F9" s="172">
        <v>195</v>
      </c>
      <c r="G9" s="172">
        <v>164</v>
      </c>
      <c r="H9" s="172">
        <v>193</v>
      </c>
      <c r="I9" s="172">
        <v>165</v>
      </c>
      <c r="J9" s="172">
        <f t="shared" si="0"/>
        <v>1075</v>
      </c>
      <c r="K9" s="211">
        <f t="shared" si="1"/>
        <v>179.16666666666666</v>
      </c>
      <c r="L9" s="329"/>
      <c r="M9" s="304"/>
      <c r="N9" s="274" t="s">
        <v>37</v>
      </c>
      <c r="O9" s="3"/>
      <c r="P9" s="3">
        <v>151</v>
      </c>
      <c r="Q9" s="461">
        <f t="shared" si="2"/>
        <v>151</v>
      </c>
      <c r="R9" s="326"/>
    </row>
    <row r="10" spans="1:18" ht="15.75">
      <c r="A10" s="282">
        <v>9</v>
      </c>
      <c r="B10" s="274" t="s">
        <v>37</v>
      </c>
      <c r="C10" s="172"/>
      <c r="D10" s="172">
        <v>174</v>
      </c>
      <c r="E10" s="172">
        <v>177</v>
      </c>
      <c r="F10" s="172">
        <v>139</v>
      </c>
      <c r="G10" s="172">
        <v>172</v>
      </c>
      <c r="H10" s="172">
        <v>203</v>
      </c>
      <c r="I10" s="172">
        <v>203</v>
      </c>
      <c r="J10" s="172">
        <f t="shared" si="0"/>
        <v>1068</v>
      </c>
      <c r="K10" s="211">
        <f t="shared" si="1"/>
        <v>178</v>
      </c>
      <c r="L10" s="329"/>
      <c r="M10" s="459"/>
      <c r="N10" s="274" t="s">
        <v>29</v>
      </c>
      <c r="O10" s="3">
        <v>8</v>
      </c>
      <c r="P10" s="3">
        <v>132</v>
      </c>
      <c r="Q10" s="461">
        <f t="shared" si="2"/>
        <v>140</v>
      </c>
      <c r="R10" s="326"/>
    </row>
    <row r="11" spans="1:18" ht="16.5" thickBot="1">
      <c r="A11" s="274">
        <v>10</v>
      </c>
      <c r="B11" s="274" t="s">
        <v>16</v>
      </c>
      <c r="C11" s="172"/>
      <c r="D11" s="172">
        <v>173</v>
      </c>
      <c r="E11" s="172">
        <v>141</v>
      </c>
      <c r="F11" s="172">
        <v>203</v>
      </c>
      <c r="G11" s="172">
        <v>159</v>
      </c>
      <c r="H11" s="172">
        <v>245</v>
      </c>
      <c r="I11" s="172">
        <v>145</v>
      </c>
      <c r="J11" s="172">
        <f t="shared" si="0"/>
        <v>1066</v>
      </c>
      <c r="K11" s="211">
        <f t="shared" si="1"/>
        <v>177.66666666666666</v>
      </c>
      <c r="L11" s="329"/>
      <c r="M11" s="479"/>
      <c r="N11" s="385" t="s">
        <v>18</v>
      </c>
      <c r="O11" s="401"/>
      <c r="P11" s="401">
        <v>135</v>
      </c>
      <c r="Q11" s="474">
        <f t="shared" si="2"/>
        <v>135</v>
      </c>
      <c r="R11" s="326"/>
    </row>
    <row r="12" spans="1:18" ht="15.75">
      <c r="A12" s="274">
        <v>11</v>
      </c>
      <c r="B12" s="274" t="s">
        <v>28</v>
      </c>
      <c r="C12" s="172"/>
      <c r="D12" s="172">
        <v>178</v>
      </c>
      <c r="E12" s="172">
        <v>169</v>
      </c>
      <c r="F12" s="172">
        <v>172</v>
      </c>
      <c r="G12" s="172">
        <v>172</v>
      </c>
      <c r="H12" s="172">
        <v>200</v>
      </c>
      <c r="I12" s="172">
        <v>174</v>
      </c>
      <c r="J12" s="172">
        <f t="shared" si="0"/>
        <v>1065</v>
      </c>
      <c r="K12" s="211">
        <f t="shared" si="1"/>
        <v>177.5</v>
      </c>
      <c r="L12" s="329"/>
      <c r="N12" s="329"/>
      <c r="O12" s="34"/>
      <c r="P12" s="326"/>
      <c r="Q12" s="326"/>
      <c r="R12" s="326"/>
    </row>
    <row r="13" spans="1:18" ht="15.75">
      <c r="A13" s="274">
        <v>12</v>
      </c>
      <c r="B13" s="274" t="s">
        <v>19</v>
      </c>
      <c r="C13" s="172">
        <v>48</v>
      </c>
      <c r="D13" s="172">
        <v>130</v>
      </c>
      <c r="E13" s="172">
        <v>212</v>
      </c>
      <c r="F13" s="172">
        <v>165</v>
      </c>
      <c r="G13" s="172">
        <v>137</v>
      </c>
      <c r="H13" s="172">
        <v>198</v>
      </c>
      <c r="I13" s="172">
        <v>166</v>
      </c>
      <c r="J13" s="172">
        <f t="shared" si="0"/>
        <v>1056</v>
      </c>
      <c r="K13" s="211">
        <f t="shared" si="1"/>
        <v>176</v>
      </c>
      <c r="L13" s="329"/>
      <c r="M13" s="326"/>
      <c r="N13" s="105"/>
      <c r="O13" s="34"/>
      <c r="P13" s="326"/>
      <c r="Q13" s="326"/>
      <c r="R13" s="326"/>
    </row>
    <row r="14" spans="1:18" ht="15.75">
      <c r="A14" s="282">
        <v>13</v>
      </c>
      <c r="B14" s="274" t="s">
        <v>18</v>
      </c>
      <c r="C14" s="172"/>
      <c r="D14" s="172">
        <v>180</v>
      </c>
      <c r="E14" s="172">
        <v>137</v>
      </c>
      <c r="F14" s="172">
        <v>171</v>
      </c>
      <c r="G14" s="172">
        <v>185</v>
      </c>
      <c r="H14" s="172">
        <v>169</v>
      </c>
      <c r="I14" s="172">
        <v>191</v>
      </c>
      <c r="J14" s="172">
        <f t="shared" si="0"/>
        <v>1033</v>
      </c>
      <c r="K14" s="211">
        <f t="shared" si="1"/>
        <v>172.16666666666666</v>
      </c>
      <c r="L14" s="329"/>
      <c r="M14" s="325" t="s">
        <v>160</v>
      </c>
      <c r="N14" s="105"/>
      <c r="O14" s="34"/>
      <c r="P14" s="326"/>
      <c r="Q14" s="326"/>
      <c r="R14" s="326"/>
    </row>
    <row r="15" spans="1:18" ht="15.75">
      <c r="A15" s="274">
        <v>14</v>
      </c>
      <c r="B15" s="274" t="s">
        <v>25</v>
      </c>
      <c r="C15" s="172">
        <v>48</v>
      </c>
      <c r="D15" s="172">
        <v>144</v>
      </c>
      <c r="E15" s="172">
        <v>137</v>
      </c>
      <c r="F15" s="172">
        <v>166</v>
      </c>
      <c r="G15" s="172">
        <v>145</v>
      </c>
      <c r="H15" s="172">
        <v>170</v>
      </c>
      <c r="I15" s="172">
        <v>157</v>
      </c>
      <c r="J15" s="172">
        <f t="shared" si="0"/>
        <v>967</v>
      </c>
      <c r="K15" s="211">
        <f t="shared" si="1"/>
        <v>161.16666666666666</v>
      </c>
      <c r="L15" s="329"/>
      <c r="M15" s="326"/>
      <c r="N15" s="105"/>
      <c r="O15" s="34"/>
      <c r="P15" s="326"/>
      <c r="Q15" s="326"/>
      <c r="R15" s="326"/>
    </row>
    <row r="16" spans="1:18" ht="15.75">
      <c r="A16" s="274">
        <v>15</v>
      </c>
      <c r="B16" s="274" t="s">
        <v>29</v>
      </c>
      <c r="C16" s="172">
        <v>48</v>
      </c>
      <c r="D16" s="172">
        <v>163</v>
      </c>
      <c r="E16" s="172">
        <v>167</v>
      </c>
      <c r="F16" s="172">
        <v>144</v>
      </c>
      <c r="G16" s="172">
        <v>159</v>
      </c>
      <c r="H16" s="172">
        <v>115</v>
      </c>
      <c r="I16" s="172">
        <v>163</v>
      </c>
      <c r="J16" s="172">
        <f t="shared" si="0"/>
        <v>959</v>
      </c>
      <c r="K16" s="211">
        <f t="shared" si="1"/>
        <v>159.83333333333334</v>
      </c>
      <c r="L16" s="329"/>
      <c r="M16" s="326"/>
      <c r="N16" s="105"/>
      <c r="O16" s="34"/>
      <c r="P16" s="326"/>
      <c r="Q16" s="326"/>
      <c r="R16" s="326"/>
    </row>
    <row r="17" spans="1:18" ht="15.75">
      <c r="A17" s="274">
        <v>16</v>
      </c>
      <c r="B17" s="274" t="s">
        <v>26</v>
      </c>
      <c r="C17" s="172"/>
      <c r="D17" s="172">
        <v>159</v>
      </c>
      <c r="E17" s="172">
        <v>149</v>
      </c>
      <c r="F17" s="172">
        <v>168</v>
      </c>
      <c r="G17" s="172">
        <v>181</v>
      </c>
      <c r="H17" s="172">
        <v>146</v>
      </c>
      <c r="I17" s="172">
        <v>142</v>
      </c>
      <c r="J17" s="172">
        <f t="shared" si="0"/>
        <v>945</v>
      </c>
      <c r="K17" s="211">
        <f t="shared" si="1"/>
        <v>157.5</v>
      </c>
      <c r="L17" s="329"/>
      <c r="M17" s="326"/>
      <c r="N17" s="105"/>
      <c r="O17" s="34"/>
      <c r="P17" s="326"/>
      <c r="Q17" s="326"/>
      <c r="R17" s="326"/>
    </row>
    <row r="18" spans="1:18" ht="16.5" thickBot="1">
      <c r="A18" s="385">
        <v>17</v>
      </c>
      <c r="B18" s="473" t="s">
        <v>98</v>
      </c>
      <c r="C18" s="407"/>
      <c r="D18" s="407">
        <v>114</v>
      </c>
      <c r="E18" s="407">
        <v>137</v>
      </c>
      <c r="F18" s="407">
        <v>170</v>
      </c>
      <c r="G18" s="407">
        <v>133</v>
      </c>
      <c r="H18" s="407">
        <v>135</v>
      </c>
      <c r="I18" s="407">
        <v>149</v>
      </c>
      <c r="J18" s="407">
        <f t="shared" si="0"/>
        <v>838</v>
      </c>
      <c r="K18" s="410">
        <f t="shared" si="1"/>
        <v>139.66666666666666</v>
      </c>
      <c r="L18" s="326"/>
      <c r="M18" s="326"/>
      <c r="N18" s="105"/>
      <c r="O18" s="34"/>
      <c r="P18" s="326"/>
      <c r="Q18" s="326"/>
      <c r="R18" s="326"/>
    </row>
    <row r="19" spans="1:18" ht="15.75">
      <c r="A19" s="326"/>
      <c r="B19" s="326"/>
      <c r="C19" s="326"/>
      <c r="D19" s="326"/>
      <c r="E19" s="326"/>
      <c r="F19" s="326"/>
      <c r="G19" s="326"/>
      <c r="H19" s="326"/>
      <c r="I19" s="326"/>
      <c r="J19" s="326"/>
      <c r="K19" s="326"/>
      <c r="L19" s="326"/>
      <c r="M19" s="326"/>
      <c r="N19" s="105"/>
      <c r="O19" s="34"/>
      <c r="P19" s="326"/>
      <c r="Q19" s="326"/>
      <c r="R19" s="326"/>
    </row>
    <row r="20" spans="1:18" ht="16.5" thickBot="1">
      <c r="A20" s="338"/>
      <c r="B20" s="338"/>
      <c r="C20" s="338"/>
      <c r="D20" s="338"/>
      <c r="E20" s="326"/>
      <c r="F20" s="326"/>
      <c r="G20" s="326"/>
      <c r="H20" s="326"/>
      <c r="I20" s="326"/>
      <c r="J20" s="326"/>
      <c r="K20" s="326"/>
      <c r="L20" s="326"/>
      <c r="M20" s="326"/>
      <c r="N20" s="88"/>
      <c r="O20" s="88"/>
      <c r="P20" s="326"/>
      <c r="Q20" s="326"/>
      <c r="R20" s="326"/>
    </row>
    <row r="21" spans="1:18" ht="16.5" thickBot="1">
      <c r="A21" s="467" t="s">
        <v>139</v>
      </c>
      <c r="B21" s="368" t="s">
        <v>65</v>
      </c>
      <c r="C21" s="340" t="s">
        <v>2</v>
      </c>
      <c r="D21" s="341" t="s">
        <v>45</v>
      </c>
      <c r="E21" s="342" t="s">
        <v>9</v>
      </c>
      <c r="F21" s="326"/>
      <c r="G21" s="329"/>
      <c r="H21" s="452"/>
      <c r="I21" s="329"/>
      <c r="J21" s="183"/>
      <c r="K21" s="183"/>
      <c r="L21" s="326"/>
      <c r="M21" s="326"/>
      <c r="N21" s="326"/>
      <c r="O21" s="326"/>
      <c r="P21" s="326"/>
      <c r="Q21" s="326"/>
      <c r="R21" s="326"/>
    </row>
    <row r="22" spans="1:18" ht="15.75">
      <c r="A22" s="326"/>
      <c r="B22" s="274" t="s">
        <v>133</v>
      </c>
      <c r="C22" s="29"/>
      <c r="D22" s="310">
        <v>188</v>
      </c>
      <c r="E22" s="316">
        <f>D22+C22</f>
        <v>188</v>
      </c>
      <c r="F22" s="326"/>
      <c r="G22" s="343"/>
      <c r="H22" s="369" t="s">
        <v>66</v>
      </c>
      <c r="I22" s="344"/>
      <c r="J22" s="174"/>
      <c r="K22" s="175"/>
      <c r="L22" s="326"/>
      <c r="M22" s="326"/>
      <c r="N22" s="326"/>
      <c r="O22" s="329"/>
      <c r="P22" s="326"/>
      <c r="Q22" s="326"/>
      <c r="R22" s="326"/>
    </row>
    <row r="23" spans="1:18" ht="16.5" thickBot="1">
      <c r="A23" s="468"/>
      <c r="B23" s="274" t="s">
        <v>78</v>
      </c>
      <c r="C23" s="1"/>
      <c r="D23" s="311">
        <v>171</v>
      </c>
      <c r="E23" s="288">
        <f aca="true" t="shared" si="3" ref="E23:E32">D23+C23</f>
        <v>171</v>
      </c>
      <c r="F23" s="326"/>
      <c r="G23" s="372" t="s">
        <v>0</v>
      </c>
      <c r="H23" s="373" t="s">
        <v>43</v>
      </c>
      <c r="I23" s="374" t="s">
        <v>44</v>
      </c>
      <c r="J23" s="176" t="s">
        <v>45</v>
      </c>
      <c r="K23" s="177" t="s">
        <v>9</v>
      </c>
      <c r="L23" s="326"/>
      <c r="M23" s="326"/>
      <c r="N23" s="326"/>
      <c r="O23" s="326"/>
      <c r="P23" s="326"/>
      <c r="Q23" s="326"/>
      <c r="R23" s="326"/>
    </row>
    <row r="24" spans="1:18" ht="16.5" thickBot="1">
      <c r="A24" s="469"/>
      <c r="B24" s="214"/>
      <c r="C24" s="34"/>
      <c r="D24" s="287"/>
      <c r="E24" s="316"/>
      <c r="F24" s="326"/>
      <c r="G24" s="39"/>
      <c r="H24" s="274" t="s">
        <v>133</v>
      </c>
      <c r="I24" s="321"/>
      <c r="J24" s="178"/>
      <c r="K24" s="179">
        <v>228</v>
      </c>
      <c r="L24" s="326"/>
      <c r="M24" s="326"/>
      <c r="N24" s="326"/>
      <c r="O24" s="326"/>
      <c r="P24" s="326"/>
      <c r="Q24" s="326"/>
      <c r="R24" s="326"/>
    </row>
    <row r="25" spans="1:18" ht="15.75">
      <c r="A25" s="326"/>
      <c r="B25" s="274" t="s">
        <v>32</v>
      </c>
      <c r="C25" s="29"/>
      <c r="D25" s="310">
        <v>190</v>
      </c>
      <c r="E25" s="316">
        <f t="shared" si="3"/>
        <v>190</v>
      </c>
      <c r="F25" s="326"/>
      <c r="G25" s="39"/>
      <c r="H25" s="274" t="s">
        <v>16</v>
      </c>
      <c r="I25" s="321"/>
      <c r="J25" s="178"/>
      <c r="K25" s="179">
        <v>207</v>
      </c>
      <c r="L25" s="326"/>
      <c r="M25" s="326"/>
      <c r="N25" s="326"/>
      <c r="O25" s="326"/>
      <c r="P25" s="326"/>
      <c r="Q25" s="326"/>
      <c r="R25" s="326"/>
    </row>
    <row r="26" spans="1:18" ht="16.5" thickBot="1">
      <c r="A26" s="468"/>
      <c r="B26" s="385" t="s">
        <v>19</v>
      </c>
      <c r="C26" s="1">
        <v>8</v>
      </c>
      <c r="D26" s="311">
        <v>151</v>
      </c>
      <c r="E26" s="288">
        <f t="shared" si="3"/>
        <v>159</v>
      </c>
      <c r="F26" s="326"/>
      <c r="G26" s="39"/>
      <c r="H26" s="306" t="s">
        <v>13</v>
      </c>
      <c r="I26" s="321"/>
      <c r="J26" s="178"/>
      <c r="K26" s="179">
        <v>190</v>
      </c>
      <c r="L26" s="326"/>
      <c r="M26" s="326"/>
      <c r="N26" s="326"/>
      <c r="O26" s="326"/>
      <c r="P26" s="326"/>
      <c r="Q26" s="326"/>
      <c r="R26" s="326"/>
    </row>
    <row r="27" spans="1:18" ht="16.5" thickBot="1">
      <c r="A27" s="469"/>
      <c r="B27" s="447"/>
      <c r="C27" s="34"/>
      <c r="D27" s="287"/>
      <c r="E27" s="316"/>
      <c r="F27" s="326"/>
      <c r="G27" s="43"/>
      <c r="H27" s="385" t="s">
        <v>32</v>
      </c>
      <c r="I27" s="323"/>
      <c r="J27" s="180"/>
      <c r="K27" s="181">
        <v>156</v>
      </c>
      <c r="L27" s="326"/>
      <c r="M27" s="326"/>
      <c r="N27" s="326"/>
      <c r="O27" s="326"/>
      <c r="P27" s="326"/>
      <c r="Q27" s="326"/>
      <c r="R27" s="326"/>
    </row>
    <row r="28" spans="1:18" ht="15.75">
      <c r="A28" s="314"/>
      <c r="B28" s="306" t="s">
        <v>13</v>
      </c>
      <c r="C28" s="29"/>
      <c r="D28" s="310">
        <v>236</v>
      </c>
      <c r="E28" s="316">
        <f t="shared" si="3"/>
        <v>236</v>
      </c>
      <c r="F28" s="326"/>
      <c r="G28" s="326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</row>
    <row r="29" spans="1:18" ht="16.5" thickBot="1">
      <c r="A29" s="468"/>
      <c r="B29" s="309" t="s">
        <v>21</v>
      </c>
      <c r="C29" s="1"/>
      <c r="D29" s="311">
        <v>228</v>
      </c>
      <c r="E29" s="288">
        <f t="shared" si="3"/>
        <v>228</v>
      </c>
      <c r="F29" s="326"/>
      <c r="G29" s="326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</row>
    <row r="30" spans="1:18" ht="16.5" thickBot="1">
      <c r="A30" s="469"/>
      <c r="B30" s="446"/>
      <c r="C30" s="34"/>
      <c r="D30" s="287"/>
      <c r="E30" s="31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</row>
    <row r="31" spans="1:18" ht="15.75">
      <c r="A31" s="314"/>
      <c r="B31" s="274" t="s">
        <v>127</v>
      </c>
      <c r="C31" s="29">
        <v>8</v>
      </c>
      <c r="D31" s="310">
        <v>140</v>
      </c>
      <c r="E31" s="316">
        <f t="shared" si="3"/>
        <v>148</v>
      </c>
      <c r="F31" s="326"/>
      <c r="G31" s="343"/>
      <c r="H31" s="370" t="s">
        <v>68</v>
      </c>
      <c r="I31" s="344"/>
      <c r="J31" s="174"/>
      <c r="K31" s="174"/>
      <c r="L31" s="344"/>
      <c r="M31" s="345"/>
      <c r="N31" s="326"/>
      <c r="O31" s="326"/>
      <c r="P31" s="326"/>
      <c r="Q31" s="326"/>
      <c r="R31" s="326"/>
    </row>
    <row r="32" spans="1:18" ht="16.5" thickBot="1">
      <c r="A32" s="468"/>
      <c r="B32" s="385" t="s">
        <v>16</v>
      </c>
      <c r="C32" s="1"/>
      <c r="D32" s="311">
        <v>200</v>
      </c>
      <c r="E32" s="317">
        <f t="shared" si="3"/>
        <v>200</v>
      </c>
      <c r="F32" s="326"/>
      <c r="G32" s="372" t="s">
        <v>0</v>
      </c>
      <c r="H32" s="373" t="s">
        <v>43</v>
      </c>
      <c r="I32" s="374" t="s">
        <v>44</v>
      </c>
      <c r="J32" s="182" t="s">
        <v>45</v>
      </c>
      <c r="K32" s="182" t="s">
        <v>69</v>
      </c>
      <c r="L32" s="374" t="s">
        <v>9</v>
      </c>
      <c r="M32" s="375" t="s">
        <v>10</v>
      </c>
      <c r="N32" s="326"/>
      <c r="O32" s="326"/>
      <c r="P32" s="326"/>
      <c r="Q32" s="326"/>
      <c r="R32" s="326"/>
    </row>
    <row r="33" spans="1:18" ht="15.75">
      <c r="A33" s="326"/>
      <c r="B33" s="329"/>
      <c r="C33" s="34"/>
      <c r="D33" s="326"/>
      <c r="E33" s="326"/>
      <c r="F33" s="326"/>
      <c r="G33" s="39">
        <v>1</v>
      </c>
      <c r="H33" s="282" t="s">
        <v>133</v>
      </c>
      <c r="I33" s="321"/>
      <c r="J33" s="178">
        <v>214</v>
      </c>
      <c r="K33" s="178">
        <v>218</v>
      </c>
      <c r="L33" s="178">
        <f>K33+J33+I33</f>
        <v>432</v>
      </c>
      <c r="M33" s="322">
        <f>L33/2</f>
        <v>216</v>
      </c>
      <c r="N33" s="326"/>
      <c r="O33" s="326"/>
      <c r="P33" s="326"/>
      <c r="Q33" s="326"/>
      <c r="R33" s="326"/>
    </row>
    <row r="34" spans="1:18" ht="15.75">
      <c r="A34" s="326"/>
      <c r="B34" s="326"/>
      <c r="C34" s="326"/>
      <c r="D34" s="326"/>
      <c r="E34" s="326"/>
      <c r="F34" s="326"/>
      <c r="G34" s="39">
        <v>2</v>
      </c>
      <c r="H34" s="274" t="s">
        <v>159</v>
      </c>
      <c r="I34" s="321"/>
      <c r="J34" s="178">
        <v>221</v>
      </c>
      <c r="K34" s="178">
        <v>199</v>
      </c>
      <c r="L34" s="178">
        <f>K34+J34+I34</f>
        <v>420</v>
      </c>
      <c r="M34" s="322">
        <f>L34/2</f>
        <v>210</v>
      </c>
      <c r="N34" s="326"/>
      <c r="O34" s="326"/>
      <c r="P34" s="326"/>
      <c r="Q34" s="326"/>
      <c r="R34" s="326"/>
    </row>
    <row r="35" spans="1:18" ht="15.75">
      <c r="A35" s="326"/>
      <c r="B35" s="326"/>
      <c r="C35" s="326"/>
      <c r="D35" s="326"/>
      <c r="E35" s="326"/>
      <c r="F35" s="326"/>
      <c r="G35" s="39">
        <v>3</v>
      </c>
      <c r="H35" s="274" t="s">
        <v>24</v>
      </c>
      <c r="I35" s="321"/>
      <c r="J35" s="178">
        <v>176</v>
      </c>
      <c r="K35" s="178">
        <v>195</v>
      </c>
      <c r="L35" s="178">
        <f>K35+J35+I35</f>
        <v>371</v>
      </c>
      <c r="M35" s="322">
        <f>L35/2</f>
        <v>185.5</v>
      </c>
      <c r="N35" s="326"/>
      <c r="O35" s="326"/>
      <c r="P35" s="326"/>
      <c r="Q35" s="326"/>
      <c r="R35" s="326"/>
    </row>
    <row r="36" spans="1:18" ht="16.5" thickBot="1">
      <c r="A36" s="326"/>
      <c r="B36" s="326"/>
      <c r="C36" s="326"/>
      <c r="D36" s="326"/>
      <c r="E36" s="326"/>
      <c r="F36" s="326"/>
      <c r="G36" s="43">
        <v>4</v>
      </c>
      <c r="H36" s="385" t="s">
        <v>16</v>
      </c>
      <c r="I36" s="439"/>
      <c r="J36" s="440">
        <v>173</v>
      </c>
      <c r="K36" s="440">
        <v>191</v>
      </c>
      <c r="L36" s="440">
        <f>K36+J36+I36</f>
        <v>364</v>
      </c>
      <c r="M36" s="441">
        <f>L36/2</f>
        <v>182</v>
      </c>
      <c r="N36" s="326"/>
      <c r="O36" s="326"/>
      <c r="P36" s="326"/>
      <c r="Q36" s="326"/>
      <c r="R36" s="326"/>
    </row>
    <row r="37" spans="1:18" ht="15.75">
      <c r="A37" s="326"/>
      <c r="B37" s="326"/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N37" s="326"/>
      <c r="O37" s="326"/>
      <c r="P37" s="326"/>
      <c r="Q37" s="326"/>
      <c r="R37" s="326"/>
    </row>
    <row r="38" spans="1:18" ht="15.75">
      <c r="A38" s="305"/>
      <c r="B38" s="305"/>
      <c r="C38" s="305"/>
      <c r="D38" s="305"/>
      <c r="E38" s="305"/>
      <c r="F38" s="305"/>
      <c r="G38" s="305"/>
      <c r="H38" s="305"/>
      <c r="I38" s="305"/>
      <c r="J38" s="305"/>
      <c r="K38" s="305"/>
      <c r="L38" s="305"/>
      <c r="M38" s="326"/>
      <c r="N38" s="326"/>
      <c r="O38" s="326"/>
      <c r="P38" s="326"/>
      <c r="Q38" s="326"/>
      <c r="R38" s="305"/>
    </row>
    <row r="39" spans="13:17" ht="15">
      <c r="M39" s="305"/>
      <c r="N39" s="305"/>
      <c r="O39" s="305"/>
      <c r="P39" s="305"/>
      <c r="Q39" s="305"/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A1" sqref="A1:R36"/>
    </sheetView>
  </sheetViews>
  <sheetFormatPr defaultColWidth="9.140625" defaultRowHeight="15"/>
  <cols>
    <col min="1" max="1" width="6.140625" style="0" customWidth="1"/>
    <col min="2" max="2" width="24.421875" style="0" customWidth="1"/>
    <col min="8" max="8" width="25.28125" style="0" customWidth="1"/>
    <col min="13" max="13" width="7.57421875" style="0" customWidth="1"/>
    <col min="14" max="14" width="20.57421875" style="0" customWidth="1"/>
  </cols>
  <sheetData>
    <row r="1" spans="1:16" ht="16.5" thickBot="1">
      <c r="A1" s="293" t="s">
        <v>139</v>
      </c>
      <c r="B1" s="295" t="s">
        <v>1</v>
      </c>
      <c r="C1" s="295" t="s">
        <v>2</v>
      </c>
      <c r="D1" s="295" t="s">
        <v>3</v>
      </c>
      <c r="E1" s="295" t="s">
        <v>4</v>
      </c>
      <c r="F1" s="295" t="s">
        <v>5</v>
      </c>
      <c r="G1" s="295" t="s">
        <v>6</v>
      </c>
      <c r="H1" s="295" t="s">
        <v>7</v>
      </c>
      <c r="I1" s="295" t="s">
        <v>8</v>
      </c>
      <c r="J1" s="480" t="s">
        <v>9</v>
      </c>
      <c r="K1" s="481" t="s">
        <v>10</v>
      </c>
      <c r="L1" s="326"/>
      <c r="M1" s="88"/>
      <c r="N1" s="301" t="s">
        <v>41</v>
      </c>
      <c r="O1" s="291"/>
      <c r="P1" s="314"/>
    </row>
    <row r="2" spans="1:17" ht="16.5" thickBot="1">
      <c r="A2" s="282">
        <v>1</v>
      </c>
      <c r="B2" s="282" t="s">
        <v>85</v>
      </c>
      <c r="C2" s="206">
        <v>48</v>
      </c>
      <c r="D2" s="206">
        <v>159</v>
      </c>
      <c r="E2" s="206">
        <v>247</v>
      </c>
      <c r="F2" s="206">
        <v>201</v>
      </c>
      <c r="G2" s="206">
        <v>221</v>
      </c>
      <c r="H2" s="206">
        <v>228</v>
      </c>
      <c r="I2" s="206">
        <v>204</v>
      </c>
      <c r="J2" s="206">
        <f aca="true" t="shared" si="0" ref="J2:J16">I2+H2+G2+F2+E2+D2+C2</f>
        <v>1308</v>
      </c>
      <c r="K2" s="210">
        <f aca="true" t="shared" si="1" ref="K2:K16">J2/6</f>
        <v>218</v>
      </c>
      <c r="L2" s="326"/>
      <c r="M2" s="483" t="s">
        <v>0</v>
      </c>
      <c r="N2" s="484" t="s">
        <v>43</v>
      </c>
      <c r="O2" s="484" t="s">
        <v>44</v>
      </c>
      <c r="P2" s="484" t="s">
        <v>45</v>
      </c>
      <c r="Q2" s="484" t="s">
        <v>9</v>
      </c>
    </row>
    <row r="3" spans="1:17" ht="15.75">
      <c r="A3" s="274">
        <v>2</v>
      </c>
      <c r="B3" s="306" t="s">
        <v>37</v>
      </c>
      <c r="C3" s="172"/>
      <c r="D3" s="172">
        <v>191</v>
      </c>
      <c r="E3" s="172">
        <v>214</v>
      </c>
      <c r="F3" s="172">
        <v>226</v>
      </c>
      <c r="G3" s="172">
        <v>244</v>
      </c>
      <c r="H3" s="172">
        <v>222</v>
      </c>
      <c r="I3" s="172">
        <v>160</v>
      </c>
      <c r="J3" s="172">
        <f t="shared" si="0"/>
        <v>1257</v>
      </c>
      <c r="K3" s="211">
        <f t="shared" si="1"/>
        <v>209.5</v>
      </c>
      <c r="L3" s="406"/>
      <c r="M3" s="482">
        <v>1</v>
      </c>
      <c r="N3" s="282" t="s">
        <v>28</v>
      </c>
      <c r="O3" s="12"/>
      <c r="P3" s="12">
        <v>196</v>
      </c>
      <c r="Q3" s="12">
        <f>P3+O3</f>
        <v>196</v>
      </c>
    </row>
    <row r="4" spans="1:17" ht="15.75">
      <c r="A4" s="274">
        <v>3</v>
      </c>
      <c r="B4" s="306" t="s">
        <v>13</v>
      </c>
      <c r="C4" s="172"/>
      <c r="D4" s="172">
        <v>189</v>
      </c>
      <c r="E4" s="172">
        <v>192</v>
      </c>
      <c r="F4" s="172">
        <v>223</v>
      </c>
      <c r="G4" s="172">
        <v>202</v>
      </c>
      <c r="H4" s="172">
        <v>242</v>
      </c>
      <c r="I4" s="172">
        <v>203</v>
      </c>
      <c r="J4" s="172">
        <f t="shared" si="0"/>
        <v>1251</v>
      </c>
      <c r="K4" s="211">
        <f t="shared" si="1"/>
        <v>208.5</v>
      </c>
      <c r="L4" s="326"/>
      <c r="M4" s="459">
        <v>2</v>
      </c>
      <c r="N4" s="274" t="s">
        <v>19</v>
      </c>
      <c r="O4" s="3">
        <v>8</v>
      </c>
      <c r="P4" s="3">
        <v>166</v>
      </c>
      <c r="Q4" s="12">
        <f aca="true" t="shared" si="2" ref="Q4:Q9">P4+O4</f>
        <v>174</v>
      </c>
    </row>
    <row r="5" spans="1:17" ht="15.75">
      <c r="A5" s="274">
        <v>4</v>
      </c>
      <c r="B5" s="274" t="s">
        <v>15</v>
      </c>
      <c r="C5" s="172"/>
      <c r="D5" s="172">
        <v>145</v>
      </c>
      <c r="E5" s="172">
        <v>175</v>
      </c>
      <c r="F5" s="172">
        <v>267</v>
      </c>
      <c r="G5" s="172">
        <v>212</v>
      </c>
      <c r="H5" s="172">
        <v>185</v>
      </c>
      <c r="I5" s="172">
        <v>226</v>
      </c>
      <c r="J5" s="172">
        <f t="shared" si="0"/>
        <v>1210</v>
      </c>
      <c r="K5" s="211">
        <f t="shared" si="1"/>
        <v>201.66666666666666</v>
      </c>
      <c r="L5" s="329"/>
      <c r="M5" s="459">
        <v>3</v>
      </c>
      <c r="N5" s="274" t="s">
        <v>162</v>
      </c>
      <c r="O5" s="3">
        <v>0</v>
      </c>
      <c r="P5" s="460">
        <v>166</v>
      </c>
      <c r="Q5" s="12">
        <f t="shared" si="2"/>
        <v>166</v>
      </c>
    </row>
    <row r="6" spans="1:17" ht="15.75">
      <c r="A6" s="274">
        <v>5</v>
      </c>
      <c r="B6" s="306" t="s">
        <v>21</v>
      </c>
      <c r="C6" s="172"/>
      <c r="D6" s="172">
        <v>204</v>
      </c>
      <c r="E6" s="172">
        <v>216</v>
      </c>
      <c r="F6" s="172">
        <v>143</v>
      </c>
      <c r="G6" s="172">
        <v>229</v>
      </c>
      <c r="H6" s="172">
        <v>215</v>
      </c>
      <c r="I6" s="172">
        <v>200</v>
      </c>
      <c r="J6" s="172">
        <f t="shared" si="0"/>
        <v>1207</v>
      </c>
      <c r="K6" s="211">
        <f t="shared" si="1"/>
        <v>201.16666666666666</v>
      </c>
      <c r="L6" s="329"/>
      <c r="M6" s="459">
        <v>4</v>
      </c>
      <c r="N6" s="274" t="s">
        <v>18</v>
      </c>
      <c r="O6" s="3"/>
      <c r="P6" s="3">
        <v>163</v>
      </c>
      <c r="Q6" s="12">
        <f t="shared" si="2"/>
        <v>163</v>
      </c>
    </row>
    <row r="7" spans="1:17" ht="15.75">
      <c r="A7" s="274">
        <v>6</v>
      </c>
      <c r="B7" s="274" t="s">
        <v>20</v>
      </c>
      <c r="C7" s="172"/>
      <c r="D7" s="172">
        <v>195</v>
      </c>
      <c r="E7" s="172">
        <v>204</v>
      </c>
      <c r="F7" s="172">
        <v>219</v>
      </c>
      <c r="G7" s="172">
        <v>201</v>
      </c>
      <c r="H7" s="172">
        <v>167</v>
      </c>
      <c r="I7" s="172">
        <v>209</v>
      </c>
      <c r="J7" s="172">
        <f t="shared" si="0"/>
        <v>1195</v>
      </c>
      <c r="K7" s="211">
        <f t="shared" si="1"/>
        <v>199.16666666666666</v>
      </c>
      <c r="L7" s="329"/>
      <c r="M7" s="459">
        <v>5</v>
      </c>
      <c r="N7" s="306" t="s">
        <v>156</v>
      </c>
      <c r="O7" s="3">
        <v>0</v>
      </c>
      <c r="P7" s="3">
        <v>163</v>
      </c>
      <c r="Q7" s="12">
        <f t="shared" si="2"/>
        <v>163</v>
      </c>
    </row>
    <row r="8" spans="1:17" ht="15.75">
      <c r="A8" s="274">
        <v>7</v>
      </c>
      <c r="B8" s="274" t="s">
        <v>161</v>
      </c>
      <c r="C8" s="172"/>
      <c r="D8" s="172">
        <v>173</v>
      </c>
      <c r="E8" s="172">
        <v>211</v>
      </c>
      <c r="F8" s="172">
        <v>186</v>
      </c>
      <c r="G8" s="172">
        <v>202</v>
      </c>
      <c r="H8" s="172">
        <v>187</v>
      </c>
      <c r="I8" s="172">
        <v>198</v>
      </c>
      <c r="J8" s="172">
        <f t="shared" si="0"/>
        <v>1157</v>
      </c>
      <c r="K8" s="211">
        <f t="shared" si="1"/>
        <v>192.83333333333334</v>
      </c>
      <c r="L8" s="329"/>
      <c r="M8" s="304">
        <v>6</v>
      </c>
      <c r="N8" s="306" t="s">
        <v>78</v>
      </c>
      <c r="O8" s="3"/>
      <c r="P8" s="3">
        <v>153</v>
      </c>
      <c r="Q8" s="12">
        <f t="shared" si="2"/>
        <v>153</v>
      </c>
    </row>
    <row r="9" spans="1:17" ht="16.5" thickBot="1">
      <c r="A9" s="274">
        <v>8</v>
      </c>
      <c r="B9" s="306" t="s">
        <v>78</v>
      </c>
      <c r="C9" s="172"/>
      <c r="D9" s="172">
        <v>188</v>
      </c>
      <c r="E9" s="172">
        <v>180</v>
      </c>
      <c r="F9" s="172">
        <v>167</v>
      </c>
      <c r="G9" s="172">
        <v>176</v>
      </c>
      <c r="H9" s="172">
        <v>203</v>
      </c>
      <c r="I9" s="172">
        <v>205</v>
      </c>
      <c r="J9" s="172">
        <f t="shared" si="0"/>
        <v>1119</v>
      </c>
      <c r="K9" s="211">
        <f t="shared" si="1"/>
        <v>186.5</v>
      </c>
      <c r="L9" s="329"/>
      <c r="M9" s="472">
        <v>7</v>
      </c>
      <c r="N9" s="385" t="s">
        <v>29</v>
      </c>
      <c r="O9" s="1"/>
      <c r="P9" s="1">
        <v>123</v>
      </c>
      <c r="Q9" s="12">
        <f t="shared" si="2"/>
        <v>123</v>
      </c>
    </row>
    <row r="10" spans="1:16" ht="15.75">
      <c r="A10" s="274">
        <v>9</v>
      </c>
      <c r="B10" s="274" t="s">
        <v>163</v>
      </c>
      <c r="C10" s="172">
        <v>48</v>
      </c>
      <c r="D10" s="172">
        <v>196</v>
      </c>
      <c r="E10" s="172">
        <v>193</v>
      </c>
      <c r="F10" s="172">
        <v>179</v>
      </c>
      <c r="G10" s="172">
        <v>132</v>
      </c>
      <c r="H10" s="172">
        <v>174</v>
      </c>
      <c r="I10" s="172">
        <v>185</v>
      </c>
      <c r="J10" s="172">
        <f t="shared" si="0"/>
        <v>1107</v>
      </c>
      <c r="K10" s="211">
        <f t="shared" si="1"/>
        <v>184.5</v>
      </c>
      <c r="L10" s="329"/>
      <c r="M10" s="326"/>
      <c r="N10" s="326"/>
      <c r="O10" s="105"/>
      <c r="P10" s="326"/>
    </row>
    <row r="11" spans="1:16" ht="15.75">
      <c r="A11" s="274">
        <v>10</v>
      </c>
      <c r="B11" s="274" t="s">
        <v>29</v>
      </c>
      <c r="C11" s="172">
        <v>48</v>
      </c>
      <c r="D11" s="172">
        <v>138</v>
      </c>
      <c r="E11" s="172">
        <v>143</v>
      </c>
      <c r="F11" s="172">
        <v>186</v>
      </c>
      <c r="G11" s="172">
        <v>146</v>
      </c>
      <c r="H11" s="172">
        <v>179</v>
      </c>
      <c r="I11" s="172">
        <v>127</v>
      </c>
      <c r="J11" s="172">
        <f t="shared" si="0"/>
        <v>967</v>
      </c>
      <c r="K11" s="211">
        <f t="shared" si="1"/>
        <v>161.16666666666666</v>
      </c>
      <c r="L11" s="329"/>
      <c r="M11" s="325" t="s">
        <v>164</v>
      </c>
      <c r="N11" s="329"/>
      <c r="O11" s="34"/>
      <c r="P11" s="326"/>
    </row>
    <row r="12" spans="1:16" ht="15.75">
      <c r="A12" s="274">
        <v>11</v>
      </c>
      <c r="B12" s="274" t="s">
        <v>18</v>
      </c>
      <c r="C12" s="172"/>
      <c r="D12" s="172">
        <v>164</v>
      </c>
      <c r="E12" s="172">
        <v>133</v>
      </c>
      <c r="F12" s="172">
        <v>146</v>
      </c>
      <c r="G12" s="172">
        <v>155</v>
      </c>
      <c r="H12" s="172">
        <v>175</v>
      </c>
      <c r="I12" s="172">
        <v>173</v>
      </c>
      <c r="J12" s="172">
        <f t="shared" si="0"/>
        <v>946</v>
      </c>
      <c r="K12" s="211">
        <f t="shared" si="1"/>
        <v>157.66666666666666</v>
      </c>
      <c r="L12" s="329"/>
      <c r="M12" s="326"/>
      <c r="N12" s="105"/>
      <c r="O12" s="34"/>
      <c r="P12" s="326"/>
    </row>
    <row r="13" spans="1:16" ht="15.75">
      <c r="A13" s="274">
        <v>12</v>
      </c>
      <c r="B13" s="274" t="s">
        <v>19</v>
      </c>
      <c r="C13" s="172">
        <v>48</v>
      </c>
      <c r="D13" s="172">
        <v>169</v>
      </c>
      <c r="E13" s="172">
        <v>115</v>
      </c>
      <c r="F13" s="172">
        <v>162</v>
      </c>
      <c r="G13" s="172">
        <v>134</v>
      </c>
      <c r="H13" s="172">
        <v>163</v>
      </c>
      <c r="I13" s="172">
        <v>155</v>
      </c>
      <c r="J13" s="172">
        <f t="shared" si="0"/>
        <v>946</v>
      </c>
      <c r="K13" s="211">
        <f t="shared" si="1"/>
        <v>157.66666666666666</v>
      </c>
      <c r="L13" s="329"/>
      <c r="M13" s="326"/>
      <c r="N13" s="105"/>
      <c r="O13" s="34"/>
      <c r="P13" s="326"/>
    </row>
    <row r="14" spans="1:16" ht="15.75">
      <c r="A14" s="274">
        <v>13</v>
      </c>
      <c r="B14" s="274" t="s">
        <v>162</v>
      </c>
      <c r="C14" s="172"/>
      <c r="D14" s="172">
        <v>151</v>
      </c>
      <c r="E14" s="172">
        <v>146</v>
      </c>
      <c r="F14" s="172">
        <v>138</v>
      </c>
      <c r="G14" s="172">
        <v>165</v>
      </c>
      <c r="H14" s="172">
        <v>147</v>
      </c>
      <c r="I14" s="172">
        <v>190</v>
      </c>
      <c r="J14" s="172">
        <f t="shared" si="0"/>
        <v>937</v>
      </c>
      <c r="K14" s="211">
        <f t="shared" si="1"/>
        <v>156.16666666666666</v>
      </c>
      <c r="L14" s="329"/>
      <c r="M14" s="326"/>
      <c r="N14" s="105"/>
      <c r="O14" s="34"/>
      <c r="P14" s="326"/>
    </row>
    <row r="15" spans="1:16" ht="15.75">
      <c r="A15" s="274">
        <v>14</v>
      </c>
      <c r="B15" s="274" t="s">
        <v>28</v>
      </c>
      <c r="C15" s="172"/>
      <c r="D15" s="172">
        <v>161</v>
      </c>
      <c r="E15" s="172">
        <v>164</v>
      </c>
      <c r="F15" s="172">
        <v>147</v>
      </c>
      <c r="G15" s="172">
        <v>134</v>
      </c>
      <c r="H15" s="172">
        <v>136</v>
      </c>
      <c r="I15" s="172">
        <v>148</v>
      </c>
      <c r="J15" s="172">
        <f t="shared" si="0"/>
        <v>890</v>
      </c>
      <c r="K15" s="211">
        <f t="shared" si="1"/>
        <v>148.33333333333334</v>
      </c>
      <c r="L15" s="329"/>
      <c r="M15" s="326"/>
      <c r="N15" s="105"/>
      <c r="O15" s="34"/>
      <c r="P15" s="326"/>
    </row>
    <row r="16" spans="1:16" ht="16.5" thickBot="1">
      <c r="A16" s="385">
        <v>15</v>
      </c>
      <c r="B16" s="309" t="s">
        <v>156</v>
      </c>
      <c r="C16" s="204"/>
      <c r="D16" s="204">
        <v>115</v>
      </c>
      <c r="E16" s="204">
        <v>181</v>
      </c>
      <c r="F16" s="204">
        <v>172</v>
      </c>
      <c r="G16" s="204">
        <v>154</v>
      </c>
      <c r="H16" s="204">
        <v>132</v>
      </c>
      <c r="I16" s="204">
        <v>124</v>
      </c>
      <c r="J16" s="204">
        <f t="shared" si="0"/>
        <v>878</v>
      </c>
      <c r="K16" s="212">
        <f t="shared" si="1"/>
        <v>146.33333333333334</v>
      </c>
      <c r="L16" s="329"/>
      <c r="M16" s="326"/>
      <c r="N16" s="105"/>
      <c r="O16" s="34"/>
      <c r="P16" s="326"/>
    </row>
    <row r="17" spans="1:16" ht="15.75">
      <c r="A17" s="326"/>
      <c r="B17" s="326"/>
      <c r="C17" s="326"/>
      <c r="D17" s="326"/>
      <c r="E17" s="326"/>
      <c r="F17" s="326"/>
      <c r="G17" s="326"/>
      <c r="H17" s="326"/>
      <c r="I17" s="326"/>
      <c r="J17" s="326"/>
      <c r="K17" s="326"/>
      <c r="L17" s="329"/>
      <c r="M17" s="326"/>
      <c r="N17" s="105"/>
      <c r="O17" s="34"/>
      <c r="P17" s="326"/>
    </row>
    <row r="18" spans="1:16" ht="15.75">
      <c r="A18" s="326"/>
      <c r="B18" s="326"/>
      <c r="C18" s="326"/>
      <c r="D18" s="326"/>
      <c r="E18" s="326"/>
      <c r="F18" s="326"/>
      <c r="G18" s="326"/>
      <c r="H18" s="326"/>
      <c r="I18" s="326"/>
      <c r="J18" s="326"/>
      <c r="K18" s="326"/>
      <c r="L18" s="326"/>
      <c r="M18" s="326"/>
      <c r="N18" s="105"/>
      <c r="O18" s="34"/>
      <c r="P18" s="326"/>
    </row>
    <row r="19" spans="1:16" ht="16.5" thickBot="1">
      <c r="A19" s="338"/>
      <c r="B19" s="338"/>
      <c r="C19" s="338"/>
      <c r="D19" s="338"/>
      <c r="E19" s="326"/>
      <c r="F19" s="326"/>
      <c r="G19" s="326"/>
      <c r="H19" s="326"/>
      <c r="I19" s="326"/>
      <c r="J19" s="326"/>
      <c r="K19" s="326"/>
      <c r="L19" s="326"/>
      <c r="M19" s="326"/>
      <c r="N19" s="88"/>
      <c r="O19" s="88"/>
      <c r="P19" s="326"/>
    </row>
    <row r="20" spans="1:16" ht="16.5" thickBot="1">
      <c r="A20" s="467" t="s">
        <v>139</v>
      </c>
      <c r="B20" s="368" t="s">
        <v>65</v>
      </c>
      <c r="C20" s="340" t="s">
        <v>2</v>
      </c>
      <c r="D20" s="341" t="s">
        <v>45</v>
      </c>
      <c r="E20" s="342" t="s">
        <v>9</v>
      </c>
      <c r="F20" s="326"/>
      <c r="G20" s="329"/>
      <c r="H20" s="452"/>
      <c r="I20" s="329"/>
      <c r="J20" s="183"/>
      <c r="K20" s="183"/>
      <c r="L20" s="326"/>
      <c r="M20" s="326"/>
      <c r="N20" s="326"/>
      <c r="O20" s="326"/>
      <c r="P20" s="326"/>
    </row>
    <row r="21" spans="1:16" ht="16.5" thickBot="1">
      <c r="A21" s="326">
        <v>1</v>
      </c>
      <c r="B21" s="274" t="s">
        <v>20</v>
      </c>
      <c r="C21" s="29"/>
      <c r="D21" s="310">
        <v>189</v>
      </c>
      <c r="E21" s="316">
        <f>D21+C21</f>
        <v>189</v>
      </c>
      <c r="F21" s="326"/>
      <c r="G21" s="505"/>
      <c r="H21" s="506" t="s">
        <v>66</v>
      </c>
      <c r="I21" s="507"/>
      <c r="J21" s="508"/>
      <c r="K21" s="509"/>
      <c r="L21" s="326"/>
      <c r="M21" s="326"/>
      <c r="N21" s="326"/>
      <c r="O21" s="329"/>
      <c r="P21" s="326"/>
    </row>
    <row r="22" spans="1:16" ht="16.5" thickBot="1">
      <c r="A22" s="468">
        <v>8</v>
      </c>
      <c r="B22" s="274" t="s">
        <v>161</v>
      </c>
      <c r="C22" s="1"/>
      <c r="D22" s="311">
        <v>204</v>
      </c>
      <c r="E22" s="288">
        <f aca="true" t="shared" si="3" ref="E22:E31">D22+C22</f>
        <v>204</v>
      </c>
      <c r="F22" s="326"/>
      <c r="G22" s="500" t="s">
        <v>0</v>
      </c>
      <c r="H22" s="501" t="s">
        <v>43</v>
      </c>
      <c r="I22" s="502" t="s">
        <v>44</v>
      </c>
      <c r="J22" s="503" t="s">
        <v>45</v>
      </c>
      <c r="K22" s="504" t="s">
        <v>9</v>
      </c>
      <c r="L22" s="326"/>
      <c r="M22" s="326"/>
      <c r="N22" s="326"/>
      <c r="O22" s="326"/>
      <c r="P22" s="326"/>
    </row>
    <row r="23" spans="1:16" ht="16.5" thickBot="1">
      <c r="A23" s="469"/>
      <c r="B23" s="214"/>
      <c r="C23" s="34"/>
      <c r="D23" s="287"/>
      <c r="E23" s="316"/>
      <c r="F23" s="326"/>
      <c r="G23" s="485">
        <v>1</v>
      </c>
      <c r="H23" s="119" t="s">
        <v>21</v>
      </c>
      <c r="I23" s="486"/>
      <c r="J23" s="488">
        <v>237</v>
      </c>
      <c r="K23" s="487">
        <f>J23+I23</f>
        <v>237</v>
      </c>
      <c r="L23" s="326"/>
      <c r="M23" s="326"/>
      <c r="N23" s="326"/>
      <c r="O23" s="326"/>
      <c r="P23" s="326"/>
    </row>
    <row r="24" spans="1:16" ht="15.75">
      <c r="A24" s="326">
        <v>2</v>
      </c>
      <c r="B24" s="306" t="s">
        <v>13</v>
      </c>
      <c r="C24" s="29"/>
      <c r="D24" s="310">
        <v>232</v>
      </c>
      <c r="E24" s="316">
        <f t="shared" si="3"/>
        <v>232</v>
      </c>
      <c r="F24" s="326"/>
      <c r="G24" s="39">
        <v>2</v>
      </c>
      <c r="H24" s="306" t="s">
        <v>13</v>
      </c>
      <c r="I24" s="321"/>
      <c r="J24" s="178">
        <v>214</v>
      </c>
      <c r="K24" s="179">
        <f>J24+I24</f>
        <v>214</v>
      </c>
      <c r="L24" s="326"/>
      <c r="M24" s="326"/>
      <c r="N24" s="326"/>
      <c r="O24" s="326"/>
      <c r="P24" s="326"/>
    </row>
    <row r="25" spans="1:16" ht="16.5" thickBot="1">
      <c r="A25" s="468">
        <v>7</v>
      </c>
      <c r="B25" s="385" t="s">
        <v>162</v>
      </c>
      <c r="C25" s="1">
        <v>8</v>
      </c>
      <c r="D25" s="311">
        <v>160</v>
      </c>
      <c r="E25" s="288">
        <f t="shared" si="3"/>
        <v>168</v>
      </c>
      <c r="F25" s="326"/>
      <c r="G25" s="39">
        <v>3</v>
      </c>
      <c r="H25" s="274" t="s">
        <v>161</v>
      </c>
      <c r="I25" s="321"/>
      <c r="J25" s="178">
        <v>204</v>
      </c>
      <c r="K25" s="179">
        <f>J25+I25</f>
        <v>204</v>
      </c>
      <c r="L25" s="326"/>
      <c r="M25" s="326"/>
      <c r="N25" s="326"/>
      <c r="O25" s="326"/>
      <c r="P25" s="326"/>
    </row>
    <row r="26" spans="1:16" ht="16.5" thickBot="1">
      <c r="A26" s="469"/>
      <c r="B26" s="447"/>
      <c r="C26" s="34"/>
      <c r="D26" s="287"/>
      <c r="E26" s="316"/>
      <c r="F26" s="326"/>
      <c r="G26" s="43">
        <v>4</v>
      </c>
      <c r="H26" s="385" t="s">
        <v>19</v>
      </c>
      <c r="I26" s="323">
        <v>8</v>
      </c>
      <c r="J26" s="180">
        <v>120</v>
      </c>
      <c r="K26" s="181">
        <f>J26+I26</f>
        <v>128</v>
      </c>
      <c r="L26" s="326"/>
      <c r="M26" s="326"/>
      <c r="N26" s="326"/>
      <c r="O26" s="326"/>
      <c r="P26" s="326"/>
    </row>
    <row r="27" spans="1:16" ht="15.75">
      <c r="A27" s="314">
        <v>3</v>
      </c>
      <c r="B27" s="274" t="s">
        <v>15</v>
      </c>
      <c r="C27" s="29"/>
      <c r="D27" s="310">
        <v>169</v>
      </c>
      <c r="E27" s="316">
        <f t="shared" si="3"/>
        <v>169</v>
      </c>
      <c r="F27" s="326"/>
      <c r="G27" s="326"/>
      <c r="H27" s="326"/>
      <c r="I27" s="326"/>
      <c r="J27" s="326"/>
      <c r="K27" s="326"/>
      <c r="L27" s="326"/>
      <c r="M27" s="326"/>
      <c r="N27" s="326"/>
      <c r="O27" s="326"/>
      <c r="P27" s="326"/>
    </row>
    <row r="28" spans="1:16" ht="16.5" thickBot="1">
      <c r="A28" s="468">
        <v>6</v>
      </c>
      <c r="B28" s="385" t="s">
        <v>19</v>
      </c>
      <c r="C28" s="1"/>
      <c r="D28" s="311">
        <v>192</v>
      </c>
      <c r="E28" s="288">
        <f t="shared" si="3"/>
        <v>192</v>
      </c>
      <c r="F28" s="326"/>
      <c r="G28" s="326"/>
      <c r="H28" s="326"/>
      <c r="I28" s="326"/>
      <c r="J28" s="326"/>
      <c r="K28" s="326"/>
      <c r="L28" s="326"/>
      <c r="M28" s="326"/>
      <c r="N28" s="326"/>
      <c r="O28" s="326"/>
      <c r="P28" s="326"/>
    </row>
    <row r="29" spans="1:16" ht="16.5" thickBot="1">
      <c r="A29" s="469"/>
      <c r="B29" s="446"/>
      <c r="C29" s="34"/>
      <c r="D29" s="287"/>
      <c r="E29" s="316"/>
      <c r="F29" s="326"/>
      <c r="G29" s="326"/>
      <c r="H29" s="326"/>
      <c r="I29" s="326"/>
      <c r="J29" s="326"/>
      <c r="K29" s="326"/>
      <c r="L29" s="326"/>
      <c r="M29" s="326"/>
      <c r="N29" s="326"/>
      <c r="O29" s="326"/>
      <c r="P29" s="326"/>
    </row>
    <row r="30" spans="1:16" ht="16.5" thickBot="1">
      <c r="A30" s="314">
        <v>4</v>
      </c>
      <c r="B30" s="306" t="s">
        <v>21</v>
      </c>
      <c r="C30" s="29"/>
      <c r="D30" s="310">
        <v>202</v>
      </c>
      <c r="E30" s="316">
        <f t="shared" si="3"/>
        <v>202</v>
      </c>
      <c r="F30" s="326"/>
      <c r="G30" s="489"/>
      <c r="H30" s="490" t="s">
        <v>68</v>
      </c>
      <c r="I30" s="491"/>
      <c r="J30" s="492"/>
      <c r="K30" s="492"/>
      <c r="L30" s="491"/>
      <c r="M30" s="493"/>
      <c r="N30" s="326"/>
      <c r="O30" s="326"/>
      <c r="P30" s="326"/>
    </row>
    <row r="31" spans="1:16" ht="16.5" thickBot="1">
      <c r="A31" s="468">
        <v>5</v>
      </c>
      <c r="B31" s="385" t="s">
        <v>28</v>
      </c>
      <c r="C31" s="1"/>
      <c r="D31" s="311">
        <v>148</v>
      </c>
      <c r="E31" s="317">
        <f t="shared" si="3"/>
        <v>148</v>
      </c>
      <c r="F31" s="326"/>
      <c r="G31" s="495" t="s">
        <v>0</v>
      </c>
      <c r="H31" s="496" t="s">
        <v>43</v>
      </c>
      <c r="I31" s="497" t="s">
        <v>44</v>
      </c>
      <c r="J31" s="498" t="s">
        <v>45</v>
      </c>
      <c r="K31" s="498" t="s">
        <v>69</v>
      </c>
      <c r="L31" s="497" t="s">
        <v>9</v>
      </c>
      <c r="M31" s="499" t="s">
        <v>10</v>
      </c>
      <c r="N31" s="326"/>
      <c r="O31" s="326"/>
      <c r="P31" s="326"/>
    </row>
    <row r="32" spans="1:16" ht="15.75">
      <c r="A32" s="326"/>
      <c r="B32" s="336"/>
      <c r="C32" s="470"/>
      <c r="D32" s="326"/>
      <c r="E32" s="326"/>
      <c r="F32" s="326"/>
      <c r="G32" s="485">
        <v>1</v>
      </c>
      <c r="H32" s="119" t="s">
        <v>13</v>
      </c>
      <c r="I32" s="486"/>
      <c r="J32" s="488">
        <v>205</v>
      </c>
      <c r="K32" s="488">
        <v>190</v>
      </c>
      <c r="L32" s="488">
        <f>K32+J32+I32</f>
        <v>395</v>
      </c>
      <c r="M32" s="494">
        <f>L32/2</f>
        <v>197.5</v>
      </c>
      <c r="N32" s="326"/>
      <c r="O32" s="326"/>
      <c r="P32" s="326"/>
    </row>
    <row r="33" spans="1:16" ht="15.75">
      <c r="A33" s="326"/>
      <c r="B33" s="326"/>
      <c r="C33" s="326"/>
      <c r="D33" s="326"/>
      <c r="E33" s="326"/>
      <c r="F33" s="326"/>
      <c r="G33" s="39">
        <v>2</v>
      </c>
      <c r="H33" s="306" t="s">
        <v>37</v>
      </c>
      <c r="I33" s="321"/>
      <c r="J33" s="178">
        <v>209</v>
      </c>
      <c r="K33" s="178">
        <v>180</v>
      </c>
      <c r="L33" s="178">
        <f>K33+J33+I33</f>
        <v>389</v>
      </c>
      <c r="M33" s="322">
        <f>L33/2</f>
        <v>194.5</v>
      </c>
      <c r="N33" s="326"/>
      <c r="O33" s="326"/>
      <c r="P33" s="326"/>
    </row>
    <row r="34" spans="1:16" ht="15.75">
      <c r="A34" s="326"/>
      <c r="B34" s="326"/>
      <c r="C34" s="326"/>
      <c r="D34" s="326"/>
      <c r="E34" s="326"/>
      <c r="F34" s="326"/>
      <c r="G34" s="39">
        <v>3</v>
      </c>
      <c r="H34" s="306" t="s">
        <v>21</v>
      </c>
      <c r="I34" s="321"/>
      <c r="J34" s="178">
        <v>173</v>
      </c>
      <c r="K34" s="178">
        <v>178</v>
      </c>
      <c r="L34" s="178">
        <f>K34+J34+I34</f>
        <v>351</v>
      </c>
      <c r="M34" s="322">
        <f>L34/2</f>
        <v>175.5</v>
      </c>
      <c r="N34" s="326"/>
      <c r="O34" s="326"/>
      <c r="P34" s="326"/>
    </row>
    <row r="35" spans="1:16" ht="16.5" thickBot="1">
      <c r="A35" s="326"/>
      <c r="B35" s="326"/>
      <c r="C35" s="326"/>
      <c r="D35" s="326"/>
      <c r="E35" s="326"/>
      <c r="F35" s="326"/>
      <c r="G35" s="43">
        <v>4</v>
      </c>
      <c r="H35" s="385" t="s">
        <v>85</v>
      </c>
      <c r="I35" s="439">
        <v>16</v>
      </c>
      <c r="J35" s="440">
        <v>194</v>
      </c>
      <c r="K35" s="440">
        <v>138</v>
      </c>
      <c r="L35" s="440">
        <f>K35+J35+I35</f>
        <v>348</v>
      </c>
      <c r="M35" s="441">
        <f>L35/2</f>
        <v>174</v>
      </c>
      <c r="N35" s="326"/>
      <c r="O35" s="326"/>
      <c r="P35" s="326"/>
    </row>
    <row r="36" spans="1:16" ht="15.75">
      <c r="A36" s="326"/>
      <c r="B36" s="326"/>
      <c r="C36" s="326"/>
      <c r="D36" s="326"/>
      <c r="E36" s="326"/>
      <c r="F36" s="326"/>
      <c r="G36" s="326"/>
      <c r="H36" s="326"/>
      <c r="I36" s="326"/>
      <c r="J36" s="326"/>
      <c r="K36" s="326"/>
      <c r="L36" s="326"/>
      <c r="M36" s="326"/>
      <c r="N36" s="326"/>
      <c r="O36" s="326"/>
      <c r="P36" s="326"/>
    </row>
    <row r="37" spans="1:16" ht="15.75">
      <c r="A37" s="326"/>
      <c r="B37" s="326"/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</row>
    <row r="38" spans="1:16" ht="15.75">
      <c r="A38" s="326"/>
      <c r="B38" s="326"/>
      <c r="C38" s="326"/>
      <c r="D38" s="326"/>
      <c r="E38" s="326"/>
      <c r="F38" s="326"/>
      <c r="G38" s="326"/>
      <c r="H38" s="326"/>
      <c r="I38" s="326"/>
      <c r="J38" s="326"/>
      <c r="K38" s="326"/>
      <c r="L38" s="326"/>
      <c r="M38" s="326"/>
      <c r="N38" s="326"/>
      <c r="O38" s="326"/>
      <c r="P38" s="326"/>
    </row>
    <row r="39" spans="1:16" ht="15.75">
      <c r="A39" s="326"/>
      <c r="B39" s="326"/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71"/>
  <sheetViews>
    <sheetView zoomScalePageLayoutView="0" workbookViewId="0" topLeftCell="A10">
      <selection activeCell="B49" sqref="B49"/>
    </sheetView>
  </sheetViews>
  <sheetFormatPr defaultColWidth="9.140625" defaultRowHeight="15"/>
  <cols>
    <col min="2" max="2" width="27.140625" style="0" customWidth="1"/>
    <col min="8" max="8" width="25.140625" style="0" customWidth="1"/>
    <col min="14" max="14" width="23.140625" style="0" customWidth="1"/>
  </cols>
  <sheetData>
    <row r="1" spans="1:19" ht="16.5" thickBot="1">
      <c r="A1" s="207" t="s">
        <v>0</v>
      </c>
      <c r="B1" s="207" t="s">
        <v>1</v>
      </c>
      <c r="C1" s="207" t="s">
        <v>2</v>
      </c>
      <c r="D1" s="207" t="s">
        <v>3</v>
      </c>
      <c r="E1" s="207" t="s">
        <v>4</v>
      </c>
      <c r="F1" s="207" t="s">
        <v>5</v>
      </c>
      <c r="G1" s="207" t="s">
        <v>6</v>
      </c>
      <c r="H1" s="207" t="s">
        <v>7</v>
      </c>
      <c r="I1" s="207" t="s">
        <v>8</v>
      </c>
      <c r="J1" s="208" t="s">
        <v>9</v>
      </c>
      <c r="K1" s="209" t="s">
        <v>10</v>
      </c>
      <c r="L1" s="326"/>
      <c r="M1" s="511"/>
      <c r="N1" s="512" t="s">
        <v>41</v>
      </c>
      <c r="O1" s="513"/>
      <c r="P1" s="110"/>
      <c r="Q1" s="514"/>
      <c r="R1" s="305"/>
      <c r="S1" s="305"/>
    </row>
    <row r="2" spans="1:19" ht="15.75">
      <c r="A2" s="408">
        <v>1</v>
      </c>
      <c r="B2" s="189" t="s">
        <v>32</v>
      </c>
      <c r="C2" s="172"/>
      <c r="D2" s="172">
        <v>216</v>
      </c>
      <c r="E2" s="172">
        <v>255</v>
      </c>
      <c r="F2" s="172">
        <v>222</v>
      </c>
      <c r="G2" s="172">
        <v>211</v>
      </c>
      <c r="H2" s="186">
        <v>182</v>
      </c>
      <c r="I2" s="172">
        <v>212</v>
      </c>
      <c r="J2" s="206">
        <f aca="true" t="shared" si="0" ref="J2:J31">I2+H2+G2+F2+E2+D2+C2</f>
        <v>1298</v>
      </c>
      <c r="K2" s="210">
        <f aca="true" t="shared" si="1" ref="K2:K31">J2/6</f>
        <v>216.33333333333334</v>
      </c>
      <c r="L2" s="102"/>
      <c r="M2" s="517" t="s">
        <v>0</v>
      </c>
      <c r="N2" s="515" t="s">
        <v>43</v>
      </c>
      <c r="O2" s="515" t="s">
        <v>44</v>
      </c>
      <c r="P2" s="515" t="s">
        <v>45</v>
      </c>
      <c r="Q2" s="516" t="s">
        <v>9</v>
      </c>
      <c r="R2" s="305"/>
      <c r="S2" s="305"/>
    </row>
    <row r="3" spans="1:19" ht="15.75">
      <c r="A3" s="408">
        <v>2</v>
      </c>
      <c r="B3" s="184" t="s">
        <v>167</v>
      </c>
      <c r="C3" s="172">
        <v>48</v>
      </c>
      <c r="D3" s="172">
        <v>211</v>
      </c>
      <c r="E3" s="172">
        <v>194</v>
      </c>
      <c r="F3" s="172">
        <v>196</v>
      </c>
      <c r="G3" s="172">
        <v>206</v>
      </c>
      <c r="H3" s="172">
        <v>238</v>
      </c>
      <c r="I3" s="172">
        <v>198</v>
      </c>
      <c r="J3" s="206">
        <f t="shared" si="0"/>
        <v>1291</v>
      </c>
      <c r="K3" s="210">
        <f t="shared" si="1"/>
        <v>215.16666666666666</v>
      </c>
      <c r="L3" s="326"/>
      <c r="M3" s="302">
        <v>1</v>
      </c>
      <c r="N3" s="518" t="s">
        <v>107</v>
      </c>
      <c r="O3" s="2">
        <v>8</v>
      </c>
      <c r="P3" s="3">
        <v>257</v>
      </c>
      <c r="Q3" s="346">
        <f aca="true" t="shared" si="2" ref="Q3:Q19">P3+O3</f>
        <v>265</v>
      </c>
      <c r="R3" s="305"/>
      <c r="S3" s="305"/>
    </row>
    <row r="4" spans="1:19" ht="15.75">
      <c r="A4" s="302">
        <v>3</v>
      </c>
      <c r="B4" s="189" t="s">
        <v>13</v>
      </c>
      <c r="C4" s="172"/>
      <c r="D4" s="172">
        <v>235</v>
      </c>
      <c r="E4" s="172">
        <v>207</v>
      </c>
      <c r="F4" s="172">
        <v>232</v>
      </c>
      <c r="G4" s="172">
        <v>222</v>
      </c>
      <c r="H4" s="172">
        <v>195</v>
      </c>
      <c r="I4" s="172">
        <v>192</v>
      </c>
      <c r="J4" s="206">
        <f t="shared" si="0"/>
        <v>1283</v>
      </c>
      <c r="K4" s="210">
        <f t="shared" si="1"/>
        <v>213.83333333333334</v>
      </c>
      <c r="L4" s="329"/>
      <c r="M4" s="302">
        <v>2</v>
      </c>
      <c r="N4" s="518" t="s">
        <v>18</v>
      </c>
      <c r="O4" s="332"/>
      <c r="P4" s="332">
        <v>227</v>
      </c>
      <c r="Q4" s="346">
        <f t="shared" si="2"/>
        <v>227</v>
      </c>
      <c r="R4" s="305"/>
      <c r="S4" s="305"/>
    </row>
    <row r="5" spans="1:19" ht="15.75">
      <c r="A5" s="408">
        <v>4</v>
      </c>
      <c r="B5" s="184" t="s">
        <v>11</v>
      </c>
      <c r="C5" s="172">
        <v>48</v>
      </c>
      <c r="D5" s="172">
        <v>188</v>
      </c>
      <c r="E5" s="172">
        <v>235</v>
      </c>
      <c r="F5" s="172">
        <v>204</v>
      </c>
      <c r="G5" s="172">
        <v>125</v>
      </c>
      <c r="H5" s="172">
        <v>223</v>
      </c>
      <c r="I5" s="172">
        <v>223</v>
      </c>
      <c r="J5" s="206">
        <f t="shared" si="0"/>
        <v>1246</v>
      </c>
      <c r="K5" s="210">
        <f t="shared" si="1"/>
        <v>207.66666666666666</v>
      </c>
      <c r="L5" s="329"/>
      <c r="M5" s="302">
        <v>3</v>
      </c>
      <c r="N5" s="518" t="s">
        <v>27</v>
      </c>
      <c r="O5" s="332">
        <v>8</v>
      </c>
      <c r="P5" s="332">
        <v>211</v>
      </c>
      <c r="Q5" s="346">
        <f t="shared" si="2"/>
        <v>219</v>
      </c>
      <c r="R5" s="305"/>
      <c r="S5" s="305"/>
    </row>
    <row r="6" spans="1:19" ht="15.75">
      <c r="A6" s="408">
        <v>5</v>
      </c>
      <c r="B6" s="189" t="s">
        <v>166</v>
      </c>
      <c r="C6" s="172">
        <v>48</v>
      </c>
      <c r="D6" s="172">
        <v>235</v>
      </c>
      <c r="E6" s="172">
        <v>211</v>
      </c>
      <c r="F6" s="172">
        <v>162</v>
      </c>
      <c r="G6" s="172">
        <v>175</v>
      </c>
      <c r="H6" s="172">
        <v>198</v>
      </c>
      <c r="I6" s="172">
        <v>211</v>
      </c>
      <c r="J6" s="206">
        <f t="shared" si="0"/>
        <v>1240</v>
      </c>
      <c r="K6" s="210">
        <f t="shared" si="1"/>
        <v>206.66666666666666</v>
      </c>
      <c r="L6" s="329"/>
      <c r="M6" s="302">
        <v>4</v>
      </c>
      <c r="N6" s="518" t="s">
        <v>35</v>
      </c>
      <c r="O6" s="2"/>
      <c r="P6" s="332">
        <v>219</v>
      </c>
      <c r="Q6" s="346">
        <f t="shared" si="2"/>
        <v>219</v>
      </c>
      <c r="R6" s="305"/>
      <c r="S6" s="305"/>
    </row>
    <row r="7" spans="1:19" ht="15.75">
      <c r="A7" s="302">
        <v>6</v>
      </c>
      <c r="B7" s="184" t="s">
        <v>154</v>
      </c>
      <c r="C7" s="172"/>
      <c r="D7" s="172">
        <v>166</v>
      </c>
      <c r="E7" s="172">
        <v>191</v>
      </c>
      <c r="F7" s="172">
        <v>193</v>
      </c>
      <c r="G7" s="172">
        <v>290</v>
      </c>
      <c r="H7" s="172">
        <v>189</v>
      </c>
      <c r="I7" s="172">
        <v>184</v>
      </c>
      <c r="J7" s="206">
        <f t="shared" si="0"/>
        <v>1213</v>
      </c>
      <c r="K7" s="210">
        <f t="shared" si="1"/>
        <v>202.16666666666666</v>
      </c>
      <c r="L7" s="329"/>
      <c r="M7" s="302">
        <v>5</v>
      </c>
      <c r="N7" s="518" t="s">
        <v>85</v>
      </c>
      <c r="O7" s="332">
        <v>8</v>
      </c>
      <c r="P7" s="332">
        <v>209</v>
      </c>
      <c r="Q7" s="346">
        <f t="shared" si="2"/>
        <v>217</v>
      </c>
      <c r="R7" s="305"/>
      <c r="S7" s="305"/>
    </row>
    <row r="8" spans="1:19" ht="15.75">
      <c r="A8" s="408">
        <v>7</v>
      </c>
      <c r="B8" s="189" t="s">
        <v>15</v>
      </c>
      <c r="C8" s="172"/>
      <c r="D8" s="172">
        <v>185</v>
      </c>
      <c r="E8" s="172">
        <v>180</v>
      </c>
      <c r="F8" s="172">
        <v>187</v>
      </c>
      <c r="G8" s="172">
        <v>233</v>
      </c>
      <c r="H8" s="172">
        <v>211</v>
      </c>
      <c r="I8" s="172">
        <v>169</v>
      </c>
      <c r="J8" s="206">
        <f t="shared" si="0"/>
        <v>1165</v>
      </c>
      <c r="K8" s="210">
        <f t="shared" si="1"/>
        <v>194.16666666666666</v>
      </c>
      <c r="L8" s="329"/>
      <c r="M8" s="302">
        <v>6</v>
      </c>
      <c r="N8" s="518" t="s">
        <v>21</v>
      </c>
      <c r="O8" s="299"/>
      <c r="P8" s="332">
        <v>216</v>
      </c>
      <c r="Q8" s="346">
        <f t="shared" si="2"/>
        <v>216</v>
      </c>
      <c r="R8" s="305"/>
      <c r="S8" s="305"/>
    </row>
    <row r="9" spans="1:19" ht="15.75">
      <c r="A9" s="408">
        <v>8</v>
      </c>
      <c r="B9" s="184" t="s">
        <v>34</v>
      </c>
      <c r="C9" s="172"/>
      <c r="D9" s="172">
        <v>208</v>
      </c>
      <c r="E9" s="172">
        <v>148</v>
      </c>
      <c r="F9" s="172">
        <v>169</v>
      </c>
      <c r="G9" s="172">
        <v>235</v>
      </c>
      <c r="H9" s="172">
        <v>243</v>
      </c>
      <c r="I9" s="172">
        <v>155</v>
      </c>
      <c r="J9" s="206">
        <f t="shared" si="0"/>
        <v>1158</v>
      </c>
      <c r="K9" s="210">
        <f t="shared" si="1"/>
        <v>193</v>
      </c>
      <c r="L9" s="329"/>
      <c r="M9" s="302">
        <v>7</v>
      </c>
      <c r="N9" s="518" t="s">
        <v>25</v>
      </c>
      <c r="O9" s="332">
        <v>8</v>
      </c>
      <c r="P9" s="332">
        <v>198</v>
      </c>
      <c r="Q9" s="346">
        <f t="shared" si="2"/>
        <v>206</v>
      </c>
      <c r="R9" s="305"/>
      <c r="S9" s="305"/>
    </row>
    <row r="10" spans="1:19" ht="15.75">
      <c r="A10" s="302">
        <v>9</v>
      </c>
      <c r="B10" s="189" t="s">
        <v>24</v>
      </c>
      <c r="C10" s="172"/>
      <c r="D10" s="172">
        <v>157</v>
      </c>
      <c r="E10" s="172">
        <v>188</v>
      </c>
      <c r="F10" s="172">
        <v>164</v>
      </c>
      <c r="G10" s="172">
        <v>257</v>
      </c>
      <c r="H10" s="172">
        <v>183</v>
      </c>
      <c r="I10" s="172">
        <v>200</v>
      </c>
      <c r="J10" s="172">
        <f t="shared" si="0"/>
        <v>1149</v>
      </c>
      <c r="K10" s="211">
        <f t="shared" si="1"/>
        <v>191.5</v>
      </c>
      <c r="L10" s="329"/>
      <c r="M10" s="302">
        <v>8</v>
      </c>
      <c r="N10" s="518" t="s">
        <v>22</v>
      </c>
      <c r="O10" s="2"/>
      <c r="P10" s="332">
        <v>196</v>
      </c>
      <c r="Q10" s="346">
        <f t="shared" si="2"/>
        <v>196</v>
      </c>
      <c r="R10" s="305"/>
      <c r="S10" s="305"/>
    </row>
    <row r="11" spans="1:19" ht="15.75">
      <c r="A11" s="408">
        <v>10</v>
      </c>
      <c r="B11" s="189" t="s">
        <v>85</v>
      </c>
      <c r="C11" s="172">
        <v>48</v>
      </c>
      <c r="D11" s="172">
        <v>173</v>
      </c>
      <c r="E11" s="172">
        <v>137</v>
      </c>
      <c r="F11" s="172">
        <v>192</v>
      </c>
      <c r="G11" s="172">
        <v>193</v>
      </c>
      <c r="H11" s="172">
        <v>161</v>
      </c>
      <c r="I11" s="172">
        <v>225</v>
      </c>
      <c r="J11" s="172">
        <f t="shared" si="0"/>
        <v>1129</v>
      </c>
      <c r="K11" s="211">
        <f t="shared" si="1"/>
        <v>188.16666666666666</v>
      </c>
      <c r="L11" s="329"/>
      <c r="M11" s="302">
        <v>9</v>
      </c>
      <c r="N11" s="518" t="s">
        <v>165</v>
      </c>
      <c r="O11" s="332"/>
      <c r="P11" s="332">
        <v>190</v>
      </c>
      <c r="Q11" s="346">
        <f t="shared" si="2"/>
        <v>190</v>
      </c>
      <c r="R11" s="305"/>
      <c r="S11" s="305"/>
    </row>
    <row r="12" spans="1:19" ht="15.75">
      <c r="A12" s="408">
        <v>11</v>
      </c>
      <c r="B12" s="189" t="s">
        <v>165</v>
      </c>
      <c r="C12" s="172"/>
      <c r="D12" s="172">
        <v>188</v>
      </c>
      <c r="E12" s="172">
        <v>215</v>
      </c>
      <c r="F12" s="172">
        <v>190</v>
      </c>
      <c r="G12" s="172">
        <v>158</v>
      </c>
      <c r="H12" s="172">
        <v>190</v>
      </c>
      <c r="I12" s="172">
        <v>186</v>
      </c>
      <c r="J12" s="172">
        <f t="shared" si="0"/>
        <v>1127</v>
      </c>
      <c r="K12" s="211">
        <f t="shared" si="1"/>
        <v>187.83333333333334</v>
      </c>
      <c r="L12" s="329"/>
      <c r="M12" s="302">
        <v>10</v>
      </c>
      <c r="N12" s="518" t="s">
        <v>24</v>
      </c>
      <c r="O12" s="332"/>
      <c r="P12" s="3">
        <v>185</v>
      </c>
      <c r="Q12" s="346">
        <f t="shared" si="2"/>
        <v>185</v>
      </c>
      <c r="R12" s="305"/>
      <c r="S12" s="305"/>
    </row>
    <row r="13" spans="1:19" ht="15.75">
      <c r="A13" s="302">
        <v>12</v>
      </c>
      <c r="B13" s="189" t="s">
        <v>107</v>
      </c>
      <c r="C13" s="172">
        <v>48</v>
      </c>
      <c r="D13" s="172">
        <v>152</v>
      </c>
      <c r="E13" s="172">
        <v>203</v>
      </c>
      <c r="F13" s="172">
        <v>165</v>
      </c>
      <c r="G13" s="172">
        <v>199</v>
      </c>
      <c r="H13" s="172">
        <v>158</v>
      </c>
      <c r="I13" s="172">
        <v>192</v>
      </c>
      <c r="J13" s="172">
        <f t="shared" si="0"/>
        <v>1117</v>
      </c>
      <c r="K13" s="211">
        <f t="shared" si="1"/>
        <v>186.16666666666666</v>
      </c>
      <c r="L13" s="305"/>
      <c r="M13" s="302">
        <v>11</v>
      </c>
      <c r="N13" s="518" t="s">
        <v>26</v>
      </c>
      <c r="O13" s="332"/>
      <c r="P13" s="3">
        <v>183</v>
      </c>
      <c r="Q13" s="346">
        <f t="shared" si="2"/>
        <v>183</v>
      </c>
      <c r="R13" s="305"/>
      <c r="S13" s="305"/>
    </row>
    <row r="14" spans="1:19" ht="15.75">
      <c r="A14" s="408">
        <v>13</v>
      </c>
      <c r="B14" s="205" t="s">
        <v>26</v>
      </c>
      <c r="C14" s="206"/>
      <c r="D14" s="206">
        <v>200</v>
      </c>
      <c r="E14" s="206">
        <v>162</v>
      </c>
      <c r="F14" s="206">
        <v>165</v>
      </c>
      <c r="G14" s="206">
        <v>200</v>
      </c>
      <c r="H14" s="206">
        <v>140</v>
      </c>
      <c r="I14" s="206">
        <v>244</v>
      </c>
      <c r="J14" s="206">
        <f t="shared" si="0"/>
        <v>1111</v>
      </c>
      <c r="K14" s="211">
        <f t="shared" si="1"/>
        <v>185.16666666666666</v>
      </c>
      <c r="L14" s="305"/>
      <c r="M14" s="302">
        <v>12</v>
      </c>
      <c r="N14" s="518" t="s">
        <v>34</v>
      </c>
      <c r="O14" s="2"/>
      <c r="P14" s="332">
        <v>182</v>
      </c>
      <c r="Q14" s="346">
        <f t="shared" si="2"/>
        <v>182</v>
      </c>
      <c r="R14" s="305"/>
      <c r="S14" s="305"/>
    </row>
    <row r="15" spans="1:19" ht="15.75">
      <c r="A15" s="408">
        <v>14</v>
      </c>
      <c r="B15" s="189" t="s">
        <v>27</v>
      </c>
      <c r="C15" s="172">
        <v>48</v>
      </c>
      <c r="D15" s="172">
        <v>160</v>
      </c>
      <c r="E15" s="172">
        <v>151</v>
      </c>
      <c r="F15" s="172">
        <v>135</v>
      </c>
      <c r="G15" s="172">
        <v>170</v>
      </c>
      <c r="H15" s="172">
        <v>234</v>
      </c>
      <c r="I15" s="172">
        <v>181</v>
      </c>
      <c r="J15" s="172">
        <f t="shared" si="0"/>
        <v>1079</v>
      </c>
      <c r="K15" s="211">
        <f t="shared" si="1"/>
        <v>179.83333333333334</v>
      </c>
      <c r="L15" s="305"/>
      <c r="M15" s="302">
        <v>13</v>
      </c>
      <c r="N15" s="518" t="s">
        <v>129</v>
      </c>
      <c r="O15" s="332"/>
      <c r="P15" s="2">
        <v>179</v>
      </c>
      <c r="Q15" s="346">
        <f t="shared" si="2"/>
        <v>179</v>
      </c>
      <c r="R15" s="305"/>
      <c r="S15" s="305"/>
    </row>
    <row r="16" spans="1:19" ht="15.75">
      <c r="A16" s="302">
        <v>15</v>
      </c>
      <c r="B16" s="189" t="s">
        <v>25</v>
      </c>
      <c r="C16" s="172">
        <v>48</v>
      </c>
      <c r="D16" s="172">
        <v>156</v>
      </c>
      <c r="E16" s="172">
        <v>186</v>
      </c>
      <c r="F16" s="172">
        <v>168</v>
      </c>
      <c r="G16" s="172">
        <v>161</v>
      </c>
      <c r="H16" s="172">
        <v>157</v>
      </c>
      <c r="I16" s="172">
        <v>196</v>
      </c>
      <c r="J16" s="172">
        <f t="shared" si="0"/>
        <v>1072</v>
      </c>
      <c r="K16" s="211">
        <f t="shared" si="1"/>
        <v>178.66666666666666</v>
      </c>
      <c r="L16" s="305"/>
      <c r="M16" s="302">
        <v>14</v>
      </c>
      <c r="N16" s="518" t="s">
        <v>168</v>
      </c>
      <c r="O16" s="2"/>
      <c r="P16" s="332">
        <v>170</v>
      </c>
      <c r="Q16" s="346">
        <f t="shared" si="2"/>
        <v>170</v>
      </c>
      <c r="R16" s="305"/>
      <c r="S16" s="305"/>
    </row>
    <row r="17" spans="1:19" ht="15.75">
      <c r="A17" s="408">
        <v>16</v>
      </c>
      <c r="B17" s="205" t="s">
        <v>21</v>
      </c>
      <c r="C17" s="206"/>
      <c r="D17" s="206">
        <v>180</v>
      </c>
      <c r="E17" s="206">
        <v>148</v>
      </c>
      <c r="F17" s="510">
        <v>163</v>
      </c>
      <c r="G17" s="206">
        <v>228</v>
      </c>
      <c r="H17" s="206">
        <v>202</v>
      </c>
      <c r="I17" s="206">
        <v>150</v>
      </c>
      <c r="J17" s="206">
        <f t="shared" si="0"/>
        <v>1071</v>
      </c>
      <c r="K17" s="210">
        <f t="shared" si="1"/>
        <v>178.5</v>
      </c>
      <c r="L17" s="305"/>
      <c r="M17" s="302">
        <v>15</v>
      </c>
      <c r="N17" s="518" t="s">
        <v>104</v>
      </c>
      <c r="O17" s="2"/>
      <c r="P17" s="332">
        <v>162</v>
      </c>
      <c r="Q17" s="346">
        <f t="shared" si="2"/>
        <v>162</v>
      </c>
      <c r="R17" s="305"/>
      <c r="S17" s="305"/>
    </row>
    <row r="18" spans="1:19" ht="15.75">
      <c r="A18" s="408">
        <v>17</v>
      </c>
      <c r="B18" s="189" t="s">
        <v>18</v>
      </c>
      <c r="C18" s="172"/>
      <c r="D18" s="172">
        <v>179</v>
      </c>
      <c r="E18" s="172">
        <v>157</v>
      </c>
      <c r="F18" s="172">
        <v>176</v>
      </c>
      <c r="G18" s="172">
        <v>148</v>
      </c>
      <c r="H18" s="172">
        <v>179</v>
      </c>
      <c r="I18" s="172">
        <v>231</v>
      </c>
      <c r="J18" s="172">
        <f t="shared" si="0"/>
        <v>1070</v>
      </c>
      <c r="K18" s="211">
        <f t="shared" si="1"/>
        <v>178.33333333333334</v>
      </c>
      <c r="L18" s="305"/>
      <c r="M18" s="302">
        <v>16</v>
      </c>
      <c r="N18" s="518" t="s">
        <v>28</v>
      </c>
      <c r="O18" s="332"/>
      <c r="P18" s="332">
        <v>161</v>
      </c>
      <c r="Q18" s="346">
        <f t="shared" si="2"/>
        <v>161</v>
      </c>
      <c r="R18" s="305"/>
      <c r="S18" s="305"/>
    </row>
    <row r="19" spans="1:19" ht="15.75">
      <c r="A19" s="302">
        <v>18</v>
      </c>
      <c r="B19" s="205" t="s">
        <v>78</v>
      </c>
      <c r="C19" s="206"/>
      <c r="D19" s="206">
        <v>174</v>
      </c>
      <c r="E19" s="206">
        <v>180</v>
      </c>
      <c r="F19" s="206">
        <v>213</v>
      </c>
      <c r="G19" s="206">
        <v>146</v>
      </c>
      <c r="H19" s="206">
        <v>172</v>
      </c>
      <c r="I19" s="206">
        <v>185</v>
      </c>
      <c r="J19" s="206">
        <f t="shared" si="0"/>
        <v>1070</v>
      </c>
      <c r="K19" s="210">
        <f t="shared" si="1"/>
        <v>178.33333333333334</v>
      </c>
      <c r="L19" s="305"/>
      <c r="M19" s="302">
        <v>17</v>
      </c>
      <c r="N19" s="518" t="s">
        <v>20</v>
      </c>
      <c r="O19" s="2"/>
      <c r="P19" s="332">
        <v>151</v>
      </c>
      <c r="Q19" s="346">
        <f t="shared" si="2"/>
        <v>151</v>
      </c>
      <c r="R19" s="305"/>
      <c r="S19" s="305"/>
    </row>
    <row r="20" spans="1:19" ht="15.75">
      <c r="A20" s="408">
        <v>19</v>
      </c>
      <c r="B20" s="189" t="s">
        <v>16</v>
      </c>
      <c r="C20" s="172"/>
      <c r="D20" s="172">
        <v>168</v>
      </c>
      <c r="E20" s="172">
        <v>211</v>
      </c>
      <c r="F20" s="172">
        <v>165</v>
      </c>
      <c r="G20" s="172">
        <v>190</v>
      </c>
      <c r="H20" s="172">
        <v>164</v>
      </c>
      <c r="I20" s="172">
        <v>162</v>
      </c>
      <c r="J20" s="172">
        <f t="shared" si="0"/>
        <v>1060</v>
      </c>
      <c r="K20" s="211">
        <f t="shared" si="1"/>
        <v>176.66666666666666</v>
      </c>
      <c r="L20" s="305"/>
      <c r="M20" s="302">
        <v>18</v>
      </c>
      <c r="N20" s="522" t="s">
        <v>29</v>
      </c>
      <c r="O20" s="522">
        <v>8</v>
      </c>
      <c r="P20" s="522">
        <v>141</v>
      </c>
      <c r="Q20" s="523">
        <f>O20+P20</f>
        <v>149</v>
      </c>
      <c r="R20" s="305"/>
      <c r="S20" s="305"/>
    </row>
    <row r="21" spans="1:19" ht="15.75">
      <c r="A21" s="408">
        <v>20</v>
      </c>
      <c r="B21" s="205" t="s">
        <v>22</v>
      </c>
      <c r="C21" s="206"/>
      <c r="D21" s="206">
        <v>179</v>
      </c>
      <c r="E21" s="206">
        <v>186</v>
      </c>
      <c r="F21" s="206">
        <v>164</v>
      </c>
      <c r="G21" s="206">
        <v>178</v>
      </c>
      <c r="H21" s="206">
        <v>181</v>
      </c>
      <c r="I21" s="206">
        <v>165</v>
      </c>
      <c r="J21" s="206">
        <f t="shared" si="0"/>
        <v>1053</v>
      </c>
      <c r="K21" s="210">
        <f t="shared" si="1"/>
        <v>175.5</v>
      </c>
      <c r="L21" s="305"/>
      <c r="M21" s="302">
        <v>19</v>
      </c>
      <c r="N21" s="518" t="s">
        <v>16</v>
      </c>
      <c r="O21" s="332"/>
      <c r="P21" s="332">
        <v>146</v>
      </c>
      <c r="Q21" s="346">
        <f>P21+O21</f>
        <v>146</v>
      </c>
      <c r="R21" s="305"/>
      <c r="S21" s="305"/>
    </row>
    <row r="22" spans="1:19" ht="16.5" thickBot="1">
      <c r="A22" s="302">
        <v>21</v>
      </c>
      <c r="B22" s="189" t="s">
        <v>129</v>
      </c>
      <c r="C22" s="172"/>
      <c r="D22" s="172">
        <v>194</v>
      </c>
      <c r="E22" s="172">
        <v>186</v>
      </c>
      <c r="F22" s="172">
        <v>162</v>
      </c>
      <c r="G22" s="172">
        <v>121</v>
      </c>
      <c r="H22" s="172">
        <v>232</v>
      </c>
      <c r="I22" s="172">
        <v>157</v>
      </c>
      <c r="J22" s="172">
        <f t="shared" si="0"/>
        <v>1052</v>
      </c>
      <c r="K22" s="211">
        <f t="shared" si="1"/>
        <v>175.33333333333334</v>
      </c>
      <c r="L22" s="305"/>
      <c r="M22" s="302">
        <v>20</v>
      </c>
      <c r="N22" s="521" t="s">
        <v>78</v>
      </c>
      <c r="O22" s="311"/>
      <c r="P22" s="431">
        <v>145</v>
      </c>
      <c r="Q22" s="317">
        <f>P22+O22</f>
        <v>145</v>
      </c>
      <c r="R22" s="305"/>
      <c r="S22" s="305"/>
    </row>
    <row r="23" spans="1:19" ht="15.75">
      <c r="A23" s="408">
        <v>22</v>
      </c>
      <c r="B23" s="184" t="s">
        <v>19</v>
      </c>
      <c r="C23" s="172">
        <v>48</v>
      </c>
      <c r="D23" s="172">
        <v>145</v>
      </c>
      <c r="E23" s="172">
        <v>175</v>
      </c>
      <c r="F23" s="172">
        <v>162</v>
      </c>
      <c r="G23" s="172">
        <v>172</v>
      </c>
      <c r="H23" s="172">
        <v>157</v>
      </c>
      <c r="I23" s="172">
        <v>159</v>
      </c>
      <c r="J23" s="172">
        <f t="shared" si="0"/>
        <v>1018</v>
      </c>
      <c r="K23" s="211">
        <f t="shared" si="1"/>
        <v>169.66666666666666</v>
      </c>
      <c r="L23" s="305"/>
      <c r="M23" s="305"/>
      <c r="N23" s="305"/>
      <c r="O23" s="305"/>
      <c r="P23" s="305"/>
      <c r="Q23" s="305"/>
      <c r="R23" s="305"/>
      <c r="S23" s="305"/>
    </row>
    <row r="24" spans="1:19" ht="15.75">
      <c r="A24" s="408">
        <v>23</v>
      </c>
      <c r="B24" s="189" t="s">
        <v>28</v>
      </c>
      <c r="C24" s="172"/>
      <c r="D24" s="172">
        <v>128</v>
      </c>
      <c r="E24" s="172">
        <v>149</v>
      </c>
      <c r="F24" s="172">
        <v>151</v>
      </c>
      <c r="G24" s="172">
        <v>221</v>
      </c>
      <c r="H24" s="172">
        <v>178</v>
      </c>
      <c r="I24" s="172">
        <v>184</v>
      </c>
      <c r="J24" s="172">
        <f t="shared" si="0"/>
        <v>1011</v>
      </c>
      <c r="K24" s="211">
        <f t="shared" si="1"/>
        <v>168.5</v>
      </c>
      <c r="L24" s="305"/>
      <c r="M24" s="305"/>
      <c r="N24" s="305"/>
      <c r="O24" s="305"/>
      <c r="P24" s="305"/>
      <c r="Q24" s="305"/>
      <c r="R24" s="305"/>
      <c r="S24" s="305"/>
    </row>
    <row r="25" spans="1:19" ht="15.75">
      <c r="A25" s="302">
        <v>24</v>
      </c>
      <c r="B25" s="189" t="s">
        <v>93</v>
      </c>
      <c r="C25" s="172">
        <v>48</v>
      </c>
      <c r="D25" s="172">
        <v>173</v>
      </c>
      <c r="E25" s="172">
        <v>142</v>
      </c>
      <c r="F25" s="172">
        <v>165</v>
      </c>
      <c r="G25" s="172">
        <v>151</v>
      </c>
      <c r="H25" s="172">
        <v>133</v>
      </c>
      <c r="I25" s="172">
        <v>150</v>
      </c>
      <c r="J25" s="172">
        <f t="shared" si="0"/>
        <v>962</v>
      </c>
      <c r="K25" s="211">
        <f t="shared" si="1"/>
        <v>160.33333333333334</v>
      </c>
      <c r="L25" s="305"/>
      <c r="M25" s="305"/>
      <c r="N25" s="305"/>
      <c r="O25" s="305"/>
      <c r="P25" s="305"/>
      <c r="Q25" s="305"/>
      <c r="R25" s="305"/>
      <c r="S25" s="305"/>
    </row>
    <row r="26" spans="1:19" ht="15.75">
      <c r="A26" s="408">
        <v>25</v>
      </c>
      <c r="B26" s="188" t="s">
        <v>29</v>
      </c>
      <c r="C26" s="172">
        <v>48</v>
      </c>
      <c r="D26" s="172">
        <v>124</v>
      </c>
      <c r="E26" s="172">
        <v>139</v>
      </c>
      <c r="F26" s="172">
        <v>167</v>
      </c>
      <c r="G26" s="172">
        <v>145</v>
      </c>
      <c r="H26" s="172">
        <v>183</v>
      </c>
      <c r="I26" s="172">
        <v>134</v>
      </c>
      <c r="J26" s="172">
        <f t="shared" si="0"/>
        <v>940</v>
      </c>
      <c r="K26" s="211">
        <f t="shared" si="1"/>
        <v>156.66666666666666</v>
      </c>
      <c r="L26" s="305"/>
      <c r="M26" s="305"/>
      <c r="N26" s="305"/>
      <c r="O26" s="305"/>
      <c r="P26" s="305"/>
      <c r="Q26" s="305"/>
      <c r="R26" s="305"/>
      <c r="S26" s="305"/>
    </row>
    <row r="27" spans="1:19" ht="15.75">
      <c r="A27" s="408">
        <v>26</v>
      </c>
      <c r="B27" s="189" t="s">
        <v>20</v>
      </c>
      <c r="C27" s="172"/>
      <c r="D27" s="172">
        <v>154</v>
      </c>
      <c r="E27" s="172">
        <v>166</v>
      </c>
      <c r="F27" s="172">
        <v>160</v>
      </c>
      <c r="G27" s="172">
        <v>132</v>
      </c>
      <c r="H27" s="172">
        <v>163</v>
      </c>
      <c r="I27" s="172">
        <v>159</v>
      </c>
      <c r="J27" s="172">
        <f t="shared" si="0"/>
        <v>934</v>
      </c>
      <c r="K27" s="211">
        <f t="shared" si="1"/>
        <v>155.66666666666666</v>
      </c>
      <c r="L27" s="305"/>
      <c r="M27" s="305"/>
      <c r="N27" s="305"/>
      <c r="O27" s="305"/>
      <c r="P27" s="305"/>
      <c r="Q27" s="305"/>
      <c r="R27" s="305"/>
      <c r="S27" s="305"/>
    </row>
    <row r="28" spans="1:19" ht="15.75">
      <c r="A28" s="302">
        <v>27</v>
      </c>
      <c r="B28" s="205" t="s">
        <v>142</v>
      </c>
      <c r="C28" s="206"/>
      <c r="D28" s="206">
        <v>161</v>
      </c>
      <c r="E28" s="206">
        <v>171</v>
      </c>
      <c r="F28" s="206">
        <v>161</v>
      </c>
      <c r="G28" s="206">
        <v>156</v>
      </c>
      <c r="H28" s="206">
        <v>116</v>
      </c>
      <c r="I28" s="206">
        <v>166</v>
      </c>
      <c r="J28" s="206">
        <f t="shared" si="0"/>
        <v>931</v>
      </c>
      <c r="K28" s="210">
        <f t="shared" si="1"/>
        <v>155.16666666666666</v>
      </c>
      <c r="L28" s="305"/>
      <c r="M28" s="305"/>
      <c r="N28" s="305"/>
      <c r="O28" s="305"/>
      <c r="P28" s="305"/>
      <c r="Q28" s="305"/>
      <c r="R28" s="305"/>
      <c r="S28" s="305"/>
    </row>
    <row r="29" spans="1:19" ht="16.5" thickBot="1">
      <c r="A29" s="408">
        <v>28</v>
      </c>
      <c r="B29" s="409" t="s">
        <v>168</v>
      </c>
      <c r="C29" s="407"/>
      <c r="D29" s="407">
        <v>154</v>
      </c>
      <c r="E29" s="407">
        <v>162</v>
      </c>
      <c r="F29" s="407">
        <v>153</v>
      </c>
      <c r="G29" s="407">
        <v>123</v>
      </c>
      <c r="H29" s="407">
        <v>121</v>
      </c>
      <c r="I29" s="407">
        <v>190</v>
      </c>
      <c r="J29" s="407">
        <f t="shared" si="0"/>
        <v>903</v>
      </c>
      <c r="K29" s="410">
        <f t="shared" si="1"/>
        <v>150.5</v>
      </c>
      <c r="L29" s="305"/>
      <c r="M29" s="325" t="s">
        <v>176</v>
      </c>
      <c r="N29" s="305"/>
      <c r="O29" s="305"/>
      <c r="P29" s="305"/>
      <c r="Q29" s="305"/>
      <c r="R29" s="305"/>
      <c r="S29" s="305"/>
    </row>
    <row r="30" spans="1:19" ht="16.5" thickBot="1">
      <c r="A30" s="408">
        <v>29</v>
      </c>
      <c r="B30" s="409" t="s">
        <v>104</v>
      </c>
      <c r="C30" s="407"/>
      <c r="D30" s="407">
        <v>99</v>
      </c>
      <c r="E30" s="407">
        <v>138</v>
      </c>
      <c r="F30" s="407">
        <v>151</v>
      </c>
      <c r="G30" s="407">
        <v>153</v>
      </c>
      <c r="H30" s="407">
        <v>133</v>
      </c>
      <c r="I30" s="407">
        <v>185</v>
      </c>
      <c r="J30" s="407">
        <f t="shared" si="0"/>
        <v>859</v>
      </c>
      <c r="K30" s="410">
        <f t="shared" si="1"/>
        <v>143.16666666666666</v>
      </c>
      <c r="L30" s="305"/>
      <c r="M30" s="305"/>
      <c r="N30" s="305"/>
      <c r="O30" s="305"/>
      <c r="P30" s="305"/>
      <c r="Q30" s="305"/>
      <c r="R30" s="305"/>
      <c r="S30" s="305"/>
    </row>
    <row r="31" spans="1:19" ht="16.5" thickBot="1">
      <c r="A31" s="403">
        <v>9.2</v>
      </c>
      <c r="B31" s="216" t="s">
        <v>35</v>
      </c>
      <c r="C31" s="407"/>
      <c r="D31" s="407">
        <v>126</v>
      </c>
      <c r="E31" s="407">
        <v>117</v>
      </c>
      <c r="F31" s="407">
        <v>177</v>
      </c>
      <c r="G31" s="407">
        <v>141</v>
      </c>
      <c r="H31" s="407">
        <v>132</v>
      </c>
      <c r="I31" s="407">
        <v>135</v>
      </c>
      <c r="J31" s="407">
        <f t="shared" si="0"/>
        <v>828</v>
      </c>
      <c r="K31" s="410">
        <f t="shared" si="1"/>
        <v>138</v>
      </c>
      <c r="N31" s="305"/>
      <c r="O31" s="305"/>
      <c r="P31" s="305"/>
      <c r="Q31" s="305"/>
      <c r="R31" s="305"/>
      <c r="S31" s="305"/>
    </row>
    <row r="32" spans="1:19" ht="15.75" thickBot="1">
      <c r="A32" s="451"/>
      <c r="B32" s="451"/>
      <c r="C32" s="451"/>
      <c r="D32" s="451"/>
      <c r="E32" s="451"/>
      <c r="N32" s="305"/>
      <c r="O32" s="305"/>
      <c r="P32" s="305"/>
      <c r="Q32" s="305"/>
      <c r="R32" s="305"/>
      <c r="S32" s="305"/>
    </row>
    <row r="33" spans="1:19" ht="16.5" thickBot="1">
      <c r="A33" s="339"/>
      <c r="B33" s="368" t="s">
        <v>65</v>
      </c>
      <c r="C33" s="340" t="s">
        <v>2</v>
      </c>
      <c r="D33" s="341" t="s">
        <v>45</v>
      </c>
      <c r="E33" s="100" t="s">
        <v>9</v>
      </c>
      <c r="F33" s="326"/>
      <c r="G33" s="343"/>
      <c r="H33" s="369" t="s">
        <v>66</v>
      </c>
      <c r="I33" s="344"/>
      <c r="J33" s="174"/>
      <c r="K33" s="175"/>
      <c r="L33" s="329"/>
      <c r="M33" s="326"/>
      <c r="N33" s="305"/>
      <c r="O33" s="305"/>
      <c r="P33" s="305"/>
      <c r="Q33" s="305"/>
      <c r="R33" s="305"/>
      <c r="S33" s="305"/>
    </row>
    <row r="34" spans="1:19" ht="15.75">
      <c r="A34" s="28"/>
      <c r="B34" s="189" t="s">
        <v>107</v>
      </c>
      <c r="C34" s="29">
        <v>8</v>
      </c>
      <c r="D34" s="310">
        <v>191</v>
      </c>
      <c r="E34" s="316">
        <f>D34+C34</f>
        <v>199</v>
      </c>
      <c r="F34" s="326"/>
      <c r="G34" s="372" t="s">
        <v>0</v>
      </c>
      <c r="H34" s="373" t="s">
        <v>43</v>
      </c>
      <c r="I34" s="374" t="s">
        <v>44</v>
      </c>
      <c r="J34" s="176" t="s">
        <v>45</v>
      </c>
      <c r="K34" s="177" t="s">
        <v>9</v>
      </c>
      <c r="L34" s="326"/>
      <c r="M34" s="326"/>
      <c r="N34" s="305"/>
      <c r="O34" s="305"/>
      <c r="P34" s="305"/>
      <c r="Q34" s="305"/>
      <c r="R34" s="305"/>
      <c r="S34" s="305"/>
    </row>
    <row r="35" spans="1:19" ht="16.5" thickBot="1">
      <c r="A35" s="31"/>
      <c r="B35" s="189" t="s">
        <v>166</v>
      </c>
      <c r="C35" s="1">
        <v>8</v>
      </c>
      <c r="D35" s="311">
        <v>216</v>
      </c>
      <c r="E35" s="288">
        <f aca="true" t="shared" si="3" ref="E35:E44">D35+C35</f>
        <v>224</v>
      </c>
      <c r="F35" s="326"/>
      <c r="G35" s="39">
        <v>1</v>
      </c>
      <c r="H35" s="189" t="s">
        <v>175</v>
      </c>
      <c r="I35" s="321">
        <v>8</v>
      </c>
      <c r="J35" s="178">
        <v>235</v>
      </c>
      <c r="K35" s="179">
        <f>J35+I35</f>
        <v>243</v>
      </c>
      <c r="L35" s="326"/>
      <c r="M35" s="305"/>
      <c r="N35" s="305"/>
      <c r="O35" s="305"/>
      <c r="P35" s="305"/>
      <c r="Q35" s="305"/>
      <c r="R35" s="305"/>
      <c r="S35" s="305"/>
    </row>
    <row r="36" spans="1:19" ht="16.5" thickBot="1">
      <c r="A36" s="33"/>
      <c r="B36" s="214"/>
      <c r="C36" s="34"/>
      <c r="D36" s="287"/>
      <c r="E36" s="316"/>
      <c r="F36" s="326"/>
      <c r="G36" s="39">
        <v>2</v>
      </c>
      <c r="H36" s="189" t="s">
        <v>154</v>
      </c>
      <c r="I36" s="321"/>
      <c r="J36" s="178">
        <v>224</v>
      </c>
      <c r="K36" s="179">
        <f>J36+I36</f>
        <v>224</v>
      </c>
      <c r="L36" s="326"/>
      <c r="M36" s="305"/>
      <c r="N36" s="305"/>
      <c r="O36" s="305"/>
      <c r="P36" s="305"/>
      <c r="Q36" s="305"/>
      <c r="R36" s="305"/>
      <c r="S36" s="305"/>
    </row>
    <row r="37" spans="1:19" ht="15.75">
      <c r="A37" s="28"/>
      <c r="B37" s="184" t="s">
        <v>13</v>
      </c>
      <c r="C37" s="29"/>
      <c r="D37" s="310">
        <v>214</v>
      </c>
      <c r="E37" s="316">
        <f t="shared" si="3"/>
        <v>214</v>
      </c>
      <c r="F37" s="326"/>
      <c r="G37" s="39">
        <v>3</v>
      </c>
      <c r="H37" s="184" t="s">
        <v>11</v>
      </c>
      <c r="I37" s="321">
        <v>8</v>
      </c>
      <c r="J37" s="178">
        <v>183</v>
      </c>
      <c r="K37" s="179">
        <f>J37+I37</f>
        <v>191</v>
      </c>
      <c r="L37" s="326"/>
      <c r="M37" s="305"/>
      <c r="N37" s="305"/>
      <c r="O37" s="305"/>
      <c r="P37" s="305"/>
      <c r="Q37" s="305"/>
      <c r="R37" s="305"/>
      <c r="S37" s="305"/>
    </row>
    <row r="38" spans="1:19" ht="16.5" thickBot="1">
      <c r="A38" s="31"/>
      <c r="B38" s="184" t="s">
        <v>35</v>
      </c>
      <c r="C38" s="1"/>
      <c r="D38" s="311">
        <v>138</v>
      </c>
      <c r="E38" s="288">
        <f t="shared" si="3"/>
        <v>138</v>
      </c>
      <c r="F38" s="326"/>
      <c r="G38" s="43">
        <v>4</v>
      </c>
      <c r="H38" s="199" t="s">
        <v>13</v>
      </c>
      <c r="I38" s="323"/>
      <c r="J38" s="180">
        <v>166</v>
      </c>
      <c r="K38" s="181">
        <f>J38+I38</f>
        <v>166</v>
      </c>
      <c r="L38" s="326"/>
      <c r="M38" s="305"/>
      <c r="N38" s="305"/>
      <c r="O38" s="305"/>
      <c r="P38" s="305"/>
      <c r="Q38" s="305"/>
      <c r="R38" s="305"/>
      <c r="S38" s="305"/>
    </row>
    <row r="39" spans="1:19" ht="16.5" thickBot="1">
      <c r="A39" s="33"/>
      <c r="B39" s="214"/>
      <c r="C39" s="34"/>
      <c r="D39" s="287"/>
      <c r="E39" s="316"/>
      <c r="F39" s="326"/>
      <c r="G39" s="326"/>
      <c r="H39" s="326"/>
      <c r="I39" s="326"/>
      <c r="J39" s="173"/>
      <c r="K39" s="173"/>
      <c r="L39" s="326"/>
      <c r="M39" s="305"/>
      <c r="N39" s="105"/>
      <c r="O39" s="305"/>
      <c r="P39" s="305"/>
      <c r="Q39" s="305"/>
      <c r="R39" s="305"/>
      <c r="S39" s="305"/>
    </row>
    <row r="40" spans="1:19" ht="16.5" thickBot="1">
      <c r="A40" s="28"/>
      <c r="B40" s="189" t="s">
        <v>11</v>
      </c>
      <c r="C40" s="29">
        <v>8</v>
      </c>
      <c r="D40" s="310">
        <v>238</v>
      </c>
      <c r="E40" s="316">
        <f t="shared" si="3"/>
        <v>246</v>
      </c>
      <c r="F40" s="326"/>
      <c r="G40" s="489"/>
      <c r="H40" s="490" t="s">
        <v>68</v>
      </c>
      <c r="I40" s="491"/>
      <c r="J40" s="492"/>
      <c r="K40" s="492"/>
      <c r="L40" s="491"/>
      <c r="M40" s="493"/>
      <c r="N40" s="88"/>
      <c r="O40" s="305"/>
      <c r="P40" s="305"/>
      <c r="Q40" s="305"/>
      <c r="R40" s="305"/>
      <c r="S40" s="305"/>
    </row>
    <row r="41" spans="1:19" ht="16.5" thickBot="1">
      <c r="A41" s="31"/>
      <c r="B41" s="409" t="s">
        <v>18</v>
      </c>
      <c r="C41" s="1"/>
      <c r="D41" s="311">
        <v>136</v>
      </c>
      <c r="E41" s="288">
        <f t="shared" si="3"/>
        <v>136</v>
      </c>
      <c r="F41" s="326"/>
      <c r="G41" s="495" t="s">
        <v>0</v>
      </c>
      <c r="H41" s="496" t="s">
        <v>43</v>
      </c>
      <c r="I41" s="497" t="s">
        <v>44</v>
      </c>
      <c r="J41" s="498" t="s">
        <v>45</v>
      </c>
      <c r="K41" s="498" t="s">
        <v>69</v>
      </c>
      <c r="L41" s="497" t="s">
        <v>9</v>
      </c>
      <c r="M41" s="499" t="s">
        <v>10</v>
      </c>
      <c r="N41" s="326"/>
      <c r="O41" s="305"/>
      <c r="P41" s="305"/>
      <c r="Q41" s="305"/>
      <c r="R41" s="305"/>
      <c r="S41" s="305"/>
    </row>
    <row r="42" spans="1:19" ht="16.5" thickBot="1">
      <c r="A42" s="33"/>
      <c r="B42" s="215"/>
      <c r="C42" s="34"/>
      <c r="D42" s="287"/>
      <c r="E42" s="316"/>
      <c r="F42" s="326"/>
      <c r="G42" s="485">
        <v>1</v>
      </c>
      <c r="H42" s="205" t="s">
        <v>120</v>
      </c>
      <c r="I42" s="486">
        <v>16</v>
      </c>
      <c r="J42" s="488">
        <v>211</v>
      </c>
      <c r="K42" s="488">
        <v>225</v>
      </c>
      <c r="L42" s="488">
        <f>K42+J42+I42</f>
        <v>452</v>
      </c>
      <c r="M42" s="494">
        <f>L42/2</f>
        <v>226</v>
      </c>
      <c r="N42" s="326"/>
      <c r="O42" s="305"/>
      <c r="P42" s="305"/>
      <c r="Q42" s="305"/>
      <c r="R42" s="305"/>
      <c r="S42" s="305"/>
    </row>
    <row r="43" spans="1:19" ht="15.75">
      <c r="A43" s="28"/>
      <c r="B43" s="189" t="s">
        <v>171</v>
      </c>
      <c r="C43" s="29"/>
      <c r="D43" s="310">
        <v>240</v>
      </c>
      <c r="E43" s="316">
        <f t="shared" si="3"/>
        <v>240</v>
      </c>
      <c r="F43" s="326"/>
      <c r="G43" s="39">
        <v>2</v>
      </c>
      <c r="H43" s="189" t="s">
        <v>166</v>
      </c>
      <c r="I43" s="321">
        <v>16</v>
      </c>
      <c r="J43" s="178">
        <v>217</v>
      </c>
      <c r="K43" s="178">
        <v>173</v>
      </c>
      <c r="L43" s="178">
        <f>K43+J43+I43</f>
        <v>406</v>
      </c>
      <c r="M43" s="322">
        <f>L43/2</f>
        <v>203</v>
      </c>
      <c r="N43" s="326"/>
      <c r="O43" s="305"/>
      <c r="P43" s="305"/>
      <c r="Q43" s="305"/>
      <c r="R43" s="305"/>
      <c r="S43" s="305"/>
    </row>
    <row r="44" spans="1:19" ht="16.5" thickBot="1">
      <c r="A44" s="31"/>
      <c r="B44" s="199" t="s">
        <v>15</v>
      </c>
      <c r="C44" s="1"/>
      <c r="D44" s="311">
        <v>159</v>
      </c>
      <c r="E44" s="289">
        <f t="shared" si="3"/>
        <v>159</v>
      </c>
      <c r="F44" s="326"/>
      <c r="G44" s="39">
        <v>3</v>
      </c>
      <c r="H44" s="184" t="s">
        <v>32</v>
      </c>
      <c r="I44" s="321"/>
      <c r="J44" s="178">
        <v>193</v>
      </c>
      <c r="K44" s="178">
        <v>173</v>
      </c>
      <c r="L44" s="178">
        <f>K44+J44+I44</f>
        <v>366</v>
      </c>
      <c r="M44" s="322">
        <f>L44/2</f>
        <v>183</v>
      </c>
      <c r="N44" s="326"/>
      <c r="O44" s="305"/>
      <c r="P44" s="305"/>
      <c r="Q44" s="305"/>
      <c r="R44" s="305"/>
      <c r="S44" s="305"/>
    </row>
    <row r="45" spans="1:19" ht="16.5" thickBot="1">
      <c r="A45" s="326"/>
      <c r="B45" s="326"/>
      <c r="C45" s="326"/>
      <c r="D45" s="326"/>
      <c r="E45" s="326"/>
      <c r="F45" s="326"/>
      <c r="G45" s="43">
        <v>4</v>
      </c>
      <c r="H45" s="409" t="s">
        <v>154</v>
      </c>
      <c r="I45" s="439"/>
      <c r="J45" s="440">
        <v>177</v>
      </c>
      <c r="K45" s="440">
        <v>156</v>
      </c>
      <c r="L45" s="440">
        <f>K45+J45+I45</f>
        <v>333</v>
      </c>
      <c r="M45" s="441">
        <f>L45/2</f>
        <v>166.5</v>
      </c>
      <c r="N45" s="305"/>
      <c r="O45" s="305"/>
      <c r="P45" s="305"/>
      <c r="Q45" s="305"/>
      <c r="R45" s="305"/>
      <c r="S45" s="305"/>
    </row>
    <row r="46" spans="1:19" ht="15.75">
      <c r="A46" s="326"/>
      <c r="B46" s="326"/>
      <c r="C46" s="326"/>
      <c r="D46" s="326"/>
      <c r="E46" s="326"/>
      <c r="F46" s="326"/>
      <c r="G46" s="326"/>
      <c r="H46" s="326"/>
      <c r="I46" s="326"/>
      <c r="J46" s="173"/>
      <c r="K46" s="173"/>
      <c r="L46" s="305"/>
      <c r="M46" s="305"/>
      <c r="N46" s="305"/>
      <c r="O46" s="305"/>
      <c r="P46" s="305"/>
      <c r="Q46" s="305"/>
      <c r="R46" s="305"/>
      <c r="S46" s="305"/>
    </row>
    <row r="47" ht="15.75" thickBot="1">
      <c r="B47" s="305" t="s">
        <v>169</v>
      </c>
    </row>
    <row r="48" spans="1:7" ht="16.5" thickBot="1">
      <c r="A48" s="371" t="s">
        <v>0</v>
      </c>
      <c r="B48" s="295" t="s">
        <v>1</v>
      </c>
      <c r="C48" s="295" t="s">
        <v>2</v>
      </c>
      <c r="D48" s="295" t="s">
        <v>3</v>
      </c>
      <c r="E48" s="295" t="s">
        <v>4</v>
      </c>
      <c r="F48" s="295" t="s">
        <v>5</v>
      </c>
      <c r="G48" s="519" t="s">
        <v>9</v>
      </c>
    </row>
    <row r="49" spans="1:7" ht="15.75">
      <c r="A49" s="408">
        <v>1</v>
      </c>
      <c r="B49" s="189" t="s">
        <v>129</v>
      </c>
      <c r="C49" s="172"/>
      <c r="D49" s="172">
        <v>165</v>
      </c>
      <c r="E49" s="172">
        <v>218</v>
      </c>
      <c r="F49" s="172">
        <v>208</v>
      </c>
      <c r="G49" s="520">
        <f aca="true" t="shared" si="4" ref="G49:G60">F49+E49+D49+C49</f>
        <v>591</v>
      </c>
    </row>
    <row r="50" spans="1:7" ht="15.75">
      <c r="A50" s="408">
        <v>2</v>
      </c>
      <c r="B50" s="189" t="s">
        <v>165</v>
      </c>
      <c r="C50" s="172"/>
      <c r="D50" s="172">
        <v>193</v>
      </c>
      <c r="E50" s="172">
        <v>188</v>
      </c>
      <c r="F50" s="172">
        <v>183</v>
      </c>
      <c r="G50" s="211">
        <f t="shared" si="4"/>
        <v>564</v>
      </c>
    </row>
    <row r="51" spans="1:7" ht="15.75">
      <c r="A51" s="302">
        <v>3</v>
      </c>
      <c r="B51" s="184" t="s">
        <v>24</v>
      </c>
      <c r="C51" s="172"/>
      <c r="D51" s="172">
        <v>167</v>
      </c>
      <c r="E51" s="172">
        <v>212</v>
      </c>
      <c r="F51" s="172">
        <v>183</v>
      </c>
      <c r="G51" s="211">
        <f t="shared" si="4"/>
        <v>562</v>
      </c>
    </row>
    <row r="52" spans="1:7" ht="15.75">
      <c r="A52" s="408">
        <v>4</v>
      </c>
      <c r="B52" s="189" t="s">
        <v>172</v>
      </c>
      <c r="C52" s="172"/>
      <c r="D52" s="172">
        <v>202</v>
      </c>
      <c r="E52" s="172">
        <v>169</v>
      </c>
      <c r="F52" s="172">
        <v>179</v>
      </c>
      <c r="G52" s="211">
        <f t="shared" si="4"/>
        <v>550</v>
      </c>
    </row>
    <row r="53" spans="1:7" ht="15.75">
      <c r="A53" s="408">
        <v>5</v>
      </c>
      <c r="B53" s="189" t="s">
        <v>21</v>
      </c>
      <c r="C53" s="172"/>
      <c r="D53" s="172">
        <v>168</v>
      </c>
      <c r="E53" s="172">
        <v>204</v>
      </c>
      <c r="F53" s="172">
        <v>178</v>
      </c>
      <c r="G53" s="211">
        <f t="shared" si="4"/>
        <v>550</v>
      </c>
    </row>
    <row r="54" spans="1:7" ht="15.75">
      <c r="A54" s="302">
        <v>6</v>
      </c>
      <c r="B54" s="189" t="s">
        <v>173</v>
      </c>
      <c r="C54" s="172"/>
      <c r="D54" s="172">
        <v>188</v>
      </c>
      <c r="E54" s="172">
        <v>179</v>
      </c>
      <c r="F54" s="172">
        <v>161</v>
      </c>
      <c r="G54" s="211">
        <f t="shared" si="4"/>
        <v>528</v>
      </c>
    </row>
    <row r="55" spans="1:7" ht="15.75">
      <c r="A55" s="408">
        <v>7</v>
      </c>
      <c r="B55" s="189" t="s">
        <v>26</v>
      </c>
      <c r="C55" s="172"/>
      <c r="D55" s="172">
        <v>211</v>
      </c>
      <c r="E55" s="172">
        <v>178</v>
      </c>
      <c r="F55" s="172">
        <v>137</v>
      </c>
      <c r="G55" s="211">
        <f t="shared" si="4"/>
        <v>526</v>
      </c>
    </row>
    <row r="56" spans="1:7" ht="15.75">
      <c r="A56" s="408">
        <v>8</v>
      </c>
      <c r="B56" s="189" t="s">
        <v>34</v>
      </c>
      <c r="C56" s="172"/>
      <c r="D56" s="172">
        <v>183</v>
      </c>
      <c r="E56" s="172">
        <v>171</v>
      </c>
      <c r="F56" s="172">
        <v>166</v>
      </c>
      <c r="G56" s="211">
        <f t="shared" si="4"/>
        <v>520</v>
      </c>
    </row>
    <row r="57" spans="1:7" ht="15.75">
      <c r="A57" s="302">
        <v>9</v>
      </c>
      <c r="B57" s="189" t="s">
        <v>144</v>
      </c>
      <c r="C57" s="172">
        <v>8</v>
      </c>
      <c r="D57" s="172">
        <v>145</v>
      </c>
      <c r="E57" s="172">
        <v>182</v>
      </c>
      <c r="F57" s="172">
        <v>183</v>
      </c>
      <c r="G57" s="211">
        <f t="shared" si="4"/>
        <v>518</v>
      </c>
    </row>
    <row r="58" spans="1:7" ht="15.75">
      <c r="A58" s="408">
        <v>10</v>
      </c>
      <c r="B58" s="189" t="s">
        <v>174</v>
      </c>
      <c r="C58" s="172"/>
      <c r="D58" s="172">
        <v>143</v>
      </c>
      <c r="E58" s="172">
        <v>155</v>
      </c>
      <c r="F58" s="172">
        <v>200</v>
      </c>
      <c r="G58" s="211">
        <f t="shared" si="4"/>
        <v>498</v>
      </c>
    </row>
    <row r="59" spans="1:7" ht="15.75">
      <c r="A59" s="408">
        <v>11</v>
      </c>
      <c r="B59" s="189" t="s">
        <v>170</v>
      </c>
      <c r="C59" s="172"/>
      <c r="D59" s="172">
        <v>124</v>
      </c>
      <c r="E59" s="172">
        <v>159</v>
      </c>
      <c r="F59" s="172">
        <v>184</v>
      </c>
      <c r="G59" s="211">
        <f t="shared" si="4"/>
        <v>467</v>
      </c>
    </row>
    <row r="60" spans="1:7" ht="16.5" thickBot="1">
      <c r="A60" s="403">
        <v>12</v>
      </c>
      <c r="B60" s="199" t="s">
        <v>104</v>
      </c>
      <c r="C60" s="204"/>
      <c r="D60" s="204">
        <v>142</v>
      </c>
      <c r="E60" s="204">
        <v>153</v>
      </c>
      <c r="F60" s="204">
        <v>150</v>
      </c>
      <c r="G60" s="212">
        <f t="shared" si="4"/>
        <v>445</v>
      </c>
    </row>
    <row r="65" ht="15.75" thickBot="1"/>
    <row r="66" spans="1:7" ht="16.5" thickBot="1">
      <c r="A66" s="489"/>
      <c r="B66" s="490" t="s">
        <v>68</v>
      </c>
      <c r="C66" s="491"/>
      <c r="D66" s="492"/>
      <c r="E66" s="492"/>
      <c r="F66" s="491"/>
      <c r="G66" s="493"/>
    </row>
    <row r="67" spans="1:7" ht="16.5" thickBot="1">
      <c r="A67" s="495" t="s">
        <v>0</v>
      </c>
      <c r="B67" s="496" t="s">
        <v>43</v>
      </c>
      <c r="C67" s="497" t="s">
        <v>44</v>
      </c>
      <c r="D67" s="498" t="s">
        <v>45</v>
      </c>
      <c r="E67" s="498" t="s">
        <v>69</v>
      </c>
      <c r="F67" s="497" t="s">
        <v>9</v>
      </c>
      <c r="G67" s="499" t="s">
        <v>10</v>
      </c>
    </row>
    <row r="68" spans="1:7" ht="15.75">
      <c r="A68" s="485">
        <v>1</v>
      </c>
      <c r="B68" s="213" t="s">
        <v>24</v>
      </c>
      <c r="C68" s="486"/>
      <c r="D68" s="488">
        <v>245</v>
      </c>
      <c r="E68" s="488"/>
      <c r="F68" s="488">
        <f>E68+D68+C68</f>
        <v>245</v>
      </c>
      <c r="G68" s="494">
        <f>F68/2</f>
        <v>122.5</v>
      </c>
    </row>
    <row r="69" spans="1:11" ht="15.75">
      <c r="A69" s="39">
        <v>2</v>
      </c>
      <c r="B69" s="189" t="s">
        <v>165</v>
      </c>
      <c r="C69" s="321"/>
      <c r="D69" s="178">
        <v>176</v>
      </c>
      <c r="E69" s="178"/>
      <c r="F69" s="178">
        <f>E69+D69+C69</f>
        <v>176</v>
      </c>
      <c r="G69" s="322">
        <f>F69/2</f>
        <v>88</v>
      </c>
      <c r="K69" s="298"/>
    </row>
    <row r="70" spans="1:7" ht="15.75">
      <c r="A70" s="39">
        <v>3</v>
      </c>
      <c r="B70" s="189" t="s">
        <v>138</v>
      </c>
      <c r="C70" s="321"/>
      <c r="D70" s="178">
        <v>173</v>
      </c>
      <c r="E70" s="178"/>
      <c r="F70" s="178">
        <f>E70+D70+C70</f>
        <v>173</v>
      </c>
      <c r="G70" s="322">
        <f>F70/2</f>
        <v>86.5</v>
      </c>
    </row>
    <row r="71" spans="1:7" ht="16.5" thickBot="1">
      <c r="A71" s="43">
        <v>4</v>
      </c>
      <c r="B71" s="199" t="s">
        <v>172</v>
      </c>
      <c r="C71" s="439"/>
      <c r="D71" s="440">
        <v>163</v>
      </c>
      <c r="E71" s="440"/>
      <c r="F71" s="440">
        <f>E71+D71+C71</f>
        <v>163</v>
      </c>
      <c r="G71" s="441">
        <f>F71/2</f>
        <v>81.5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43"/>
  <sheetViews>
    <sheetView zoomScalePageLayoutView="0" workbookViewId="0" topLeftCell="C1">
      <pane ySplit="1" topLeftCell="A27" activePane="bottomLeft" state="frozen"/>
      <selection pane="topLeft" activeCell="C1" sqref="C1"/>
      <selection pane="bottomLeft" activeCell="A1" sqref="A1:S46"/>
    </sheetView>
  </sheetViews>
  <sheetFormatPr defaultColWidth="9.140625" defaultRowHeight="15"/>
  <cols>
    <col min="2" max="2" width="24.28125" style="0" customWidth="1"/>
    <col min="8" max="8" width="24.421875" style="0" customWidth="1"/>
    <col min="14" max="14" width="26.57421875" style="0" customWidth="1"/>
  </cols>
  <sheetData>
    <row r="1" spans="1:18" ht="16.5" thickBot="1">
      <c r="A1" s="293" t="s">
        <v>139</v>
      </c>
      <c r="B1" s="295" t="s">
        <v>1</v>
      </c>
      <c r="C1" s="295" t="s">
        <v>2</v>
      </c>
      <c r="D1" s="295" t="s">
        <v>3</v>
      </c>
      <c r="E1" s="295" t="s">
        <v>4</v>
      </c>
      <c r="F1" s="295" t="s">
        <v>5</v>
      </c>
      <c r="G1" s="295" t="s">
        <v>6</v>
      </c>
      <c r="H1" s="295" t="s">
        <v>7</v>
      </c>
      <c r="I1" s="295" t="s">
        <v>8</v>
      </c>
      <c r="J1" s="480" t="s">
        <v>9</v>
      </c>
      <c r="K1" s="481" t="s">
        <v>10</v>
      </c>
      <c r="L1" s="326"/>
      <c r="M1" s="101"/>
      <c r="N1" s="529" t="s">
        <v>41</v>
      </c>
      <c r="O1" s="101"/>
      <c r="P1" s="101"/>
      <c r="Q1" s="101"/>
      <c r="R1" s="305"/>
    </row>
    <row r="2" spans="1:18" ht="16.5" thickBot="1">
      <c r="A2" s="282">
        <v>1</v>
      </c>
      <c r="B2" s="119" t="s">
        <v>13</v>
      </c>
      <c r="C2" s="206"/>
      <c r="D2" s="206">
        <v>203</v>
      </c>
      <c r="E2" s="206">
        <v>223</v>
      </c>
      <c r="F2" s="206">
        <v>239</v>
      </c>
      <c r="G2" s="206">
        <v>231</v>
      </c>
      <c r="H2" s="206">
        <v>245</v>
      </c>
      <c r="I2" s="206">
        <v>235</v>
      </c>
      <c r="J2" s="206">
        <f aca="true" t="shared" si="0" ref="J2:J25">I2+H2+G2+F2+E2+D2+C2</f>
        <v>1376</v>
      </c>
      <c r="K2" s="210">
        <f aca="true" t="shared" si="1" ref="K2:K25">J2/6</f>
        <v>229.33333333333334</v>
      </c>
      <c r="L2" s="333"/>
      <c r="M2" s="483" t="s">
        <v>0</v>
      </c>
      <c r="N2" s="484" t="s">
        <v>43</v>
      </c>
      <c r="O2" s="484" t="s">
        <v>44</v>
      </c>
      <c r="P2" s="484" t="s">
        <v>45</v>
      </c>
      <c r="Q2" s="524" t="s">
        <v>9</v>
      </c>
      <c r="R2" s="305"/>
    </row>
    <row r="3" spans="1:18" ht="15.75">
      <c r="A3" s="274">
        <v>2</v>
      </c>
      <c r="B3" s="306" t="s">
        <v>21</v>
      </c>
      <c r="C3" s="172"/>
      <c r="D3" s="172">
        <v>191</v>
      </c>
      <c r="E3" s="172">
        <v>182</v>
      </c>
      <c r="F3" s="172">
        <v>224</v>
      </c>
      <c r="G3" s="172">
        <v>225</v>
      </c>
      <c r="H3" s="172">
        <v>190</v>
      </c>
      <c r="I3" s="172">
        <v>215</v>
      </c>
      <c r="J3" s="172">
        <f t="shared" si="0"/>
        <v>1227</v>
      </c>
      <c r="K3" s="211">
        <f t="shared" si="1"/>
        <v>204.5</v>
      </c>
      <c r="L3" s="419"/>
      <c r="M3" s="10"/>
      <c r="N3" s="119" t="s">
        <v>155</v>
      </c>
      <c r="O3" s="12"/>
      <c r="P3" s="12">
        <v>214</v>
      </c>
      <c r="Q3" s="525">
        <f aca="true" t="shared" si="2" ref="Q3:Q17">P3+O3</f>
        <v>214</v>
      </c>
      <c r="R3" s="305"/>
    </row>
    <row r="4" spans="1:18" ht="15.75">
      <c r="A4" s="282">
        <v>3</v>
      </c>
      <c r="B4" s="274" t="s">
        <v>120</v>
      </c>
      <c r="C4" s="172">
        <v>48</v>
      </c>
      <c r="D4" s="172">
        <v>212</v>
      </c>
      <c r="E4" s="172">
        <v>197</v>
      </c>
      <c r="F4" s="172">
        <v>181</v>
      </c>
      <c r="G4" s="172">
        <v>152</v>
      </c>
      <c r="H4" s="172">
        <v>193</v>
      </c>
      <c r="I4" s="172">
        <v>232</v>
      </c>
      <c r="J4" s="172">
        <f t="shared" si="0"/>
        <v>1215</v>
      </c>
      <c r="K4" s="211">
        <f t="shared" si="1"/>
        <v>202.5</v>
      </c>
      <c r="L4" s="333"/>
      <c r="M4" s="8"/>
      <c r="N4" s="306" t="s">
        <v>178</v>
      </c>
      <c r="O4" s="3"/>
      <c r="P4" s="460">
        <v>200</v>
      </c>
      <c r="Q4" s="527">
        <f t="shared" si="2"/>
        <v>200</v>
      </c>
      <c r="R4" s="305"/>
    </row>
    <row r="5" spans="1:18" ht="15.75">
      <c r="A5" s="274">
        <v>4</v>
      </c>
      <c r="B5" s="306" t="s">
        <v>24</v>
      </c>
      <c r="C5" s="172"/>
      <c r="D5" s="172">
        <v>194</v>
      </c>
      <c r="E5" s="172">
        <v>205</v>
      </c>
      <c r="F5" s="172">
        <v>177</v>
      </c>
      <c r="G5" s="172">
        <v>205</v>
      </c>
      <c r="H5" s="172">
        <v>191</v>
      </c>
      <c r="I5" s="172">
        <v>196</v>
      </c>
      <c r="J5" s="172">
        <f t="shared" si="0"/>
        <v>1168</v>
      </c>
      <c r="K5" s="211">
        <f t="shared" si="1"/>
        <v>194.66666666666666</v>
      </c>
      <c r="L5" s="333"/>
      <c r="M5" s="8"/>
      <c r="N5" s="274" t="s">
        <v>177</v>
      </c>
      <c r="O5" s="3"/>
      <c r="P5" s="3">
        <v>192</v>
      </c>
      <c r="Q5" s="527">
        <f t="shared" si="2"/>
        <v>192</v>
      </c>
      <c r="R5" s="305"/>
    </row>
    <row r="6" spans="1:18" ht="15.75">
      <c r="A6" s="282">
        <v>5</v>
      </c>
      <c r="B6" s="306" t="s">
        <v>12</v>
      </c>
      <c r="C6" s="172"/>
      <c r="D6" s="172">
        <v>193</v>
      </c>
      <c r="E6" s="172">
        <v>168</v>
      </c>
      <c r="F6" s="172">
        <v>193</v>
      </c>
      <c r="G6" s="172">
        <v>210</v>
      </c>
      <c r="H6" s="172">
        <v>222</v>
      </c>
      <c r="I6" s="172">
        <v>166</v>
      </c>
      <c r="J6" s="172">
        <f t="shared" si="0"/>
        <v>1152</v>
      </c>
      <c r="K6" s="211">
        <f t="shared" si="1"/>
        <v>192</v>
      </c>
      <c r="L6" s="333"/>
      <c r="M6" s="8"/>
      <c r="N6" s="274" t="s">
        <v>28</v>
      </c>
      <c r="O6" s="3"/>
      <c r="P6" s="3">
        <v>190</v>
      </c>
      <c r="Q6" s="527">
        <f t="shared" si="2"/>
        <v>190</v>
      </c>
      <c r="R6" s="305"/>
    </row>
    <row r="7" spans="1:18" ht="15.75">
      <c r="A7" s="274">
        <v>6</v>
      </c>
      <c r="B7" s="274" t="s">
        <v>85</v>
      </c>
      <c r="C7" s="172">
        <v>48</v>
      </c>
      <c r="D7" s="172">
        <v>177</v>
      </c>
      <c r="E7" s="172">
        <v>145</v>
      </c>
      <c r="F7" s="172">
        <v>193</v>
      </c>
      <c r="G7" s="172">
        <v>216</v>
      </c>
      <c r="H7" s="172">
        <v>166</v>
      </c>
      <c r="I7" s="172">
        <v>182</v>
      </c>
      <c r="J7" s="172">
        <f t="shared" si="0"/>
        <v>1127</v>
      </c>
      <c r="K7" s="211">
        <f t="shared" si="1"/>
        <v>187.83333333333334</v>
      </c>
      <c r="L7" s="333"/>
      <c r="M7" s="8"/>
      <c r="N7" s="306" t="s">
        <v>34</v>
      </c>
      <c r="O7" s="3"/>
      <c r="P7" s="3">
        <v>189</v>
      </c>
      <c r="Q7" s="527">
        <f t="shared" si="2"/>
        <v>189</v>
      </c>
      <c r="R7" s="305"/>
    </row>
    <row r="8" spans="1:18" ht="15.75">
      <c r="A8" s="282">
        <v>7</v>
      </c>
      <c r="B8" s="274" t="s">
        <v>20</v>
      </c>
      <c r="C8" s="172"/>
      <c r="D8" s="172">
        <v>201</v>
      </c>
      <c r="E8" s="172">
        <v>181</v>
      </c>
      <c r="F8" s="172">
        <v>144</v>
      </c>
      <c r="G8" s="172">
        <v>187</v>
      </c>
      <c r="H8" s="172">
        <v>179</v>
      </c>
      <c r="I8" s="172">
        <v>210</v>
      </c>
      <c r="J8" s="172">
        <f t="shared" si="0"/>
        <v>1102</v>
      </c>
      <c r="K8" s="211">
        <f t="shared" si="1"/>
        <v>183.66666666666666</v>
      </c>
      <c r="L8" s="333"/>
      <c r="M8" s="8"/>
      <c r="N8" s="274" t="s">
        <v>161</v>
      </c>
      <c r="O8" s="3"/>
      <c r="P8" s="3">
        <v>183</v>
      </c>
      <c r="Q8" s="527">
        <f t="shared" si="2"/>
        <v>183</v>
      </c>
      <c r="R8" s="305"/>
    </row>
    <row r="9" spans="1:18" ht="15.75">
      <c r="A9" s="274">
        <v>8</v>
      </c>
      <c r="B9" s="306" t="s">
        <v>34</v>
      </c>
      <c r="C9" s="172"/>
      <c r="D9" s="172">
        <v>156</v>
      </c>
      <c r="E9" s="172">
        <v>172</v>
      </c>
      <c r="F9" s="172">
        <v>200</v>
      </c>
      <c r="G9" s="172">
        <v>179</v>
      </c>
      <c r="H9" s="172">
        <v>144</v>
      </c>
      <c r="I9" s="172">
        <v>228</v>
      </c>
      <c r="J9" s="172">
        <f t="shared" si="0"/>
        <v>1079</v>
      </c>
      <c r="K9" s="211">
        <f t="shared" si="1"/>
        <v>179.83333333333334</v>
      </c>
      <c r="L9" s="333"/>
      <c r="M9" s="8"/>
      <c r="N9" s="306" t="s">
        <v>14</v>
      </c>
      <c r="O9" s="3">
        <v>8</v>
      </c>
      <c r="P9" s="3">
        <v>174</v>
      </c>
      <c r="Q9" s="527">
        <f t="shared" si="2"/>
        <v>182</v>
      </c>
      <c r="R9" s="305"/>
    </row>
    <row r="10" spans="1:18" ht="15.75">
      <c r="A10" s="282">
        <v>9</v>
      </c>
      <c r="B10" s="274" t="s">
        <v>19</v>
      </c>
      <c r="C10" s="172">
        <v>48</v>
      </c>
      <c r="D10" s="172">
        <v>142</v>
      </c>
      <c r="E10" s="172">
        <v>131</v>
      </c>
      <c r="F10" s="172">
        <v>230</v>
      </c>
      <c r="G10" s="172">
        <v>163</v>
      </c>
      <c r="H10" s="172">
        <v>157</v>
      </c>
      <c r="I10" s="172">
        <v>164</v>
      </c>
      <c r="J10" s="172">
        <f t="shared" si="0"/>
        <v>1035</v>
      </c>
      <c r="K10" s="211">
        <f t="shared" si="1"/>
        <v>172.5</v>
      </c>
      <c r="L10" s="333"/>
      <c r="M10" s="8"/>
      <c r="N10" s="306" t="s">
        <v>26</v>
      </c>
      <c r="O10" s="3"/>
      <c r="P10" s="3">
        <v>182</v>
      </c>
      <c r="Q10" s="527">
        <f t="shared" si="2"/>
        <v>182</v>
      </c>
      <c r="R10" s="305"/>
    </row>
    <row r="11" spans="1:18" ht="15.75">
      <c r="A11" s="274">
        <v>10</v>
      </c>
      <c r="B11" s="306" t="s">
        <v>14</v>
      </c>
      <c r="C11" s="172">
        <v>48</v>
      </c>
      <c r="D11" s="172">
        <v>157</v>
      </c>
      <c r="E11" s="172">
        <v>130</v>
      </c>
      <c r="F11" s="172">
        <v>140</v>
      </c>
      <c r="G11" s="172">
        <v>178</v>
      </c>
      <c r="H11" s="172">
        <v>169</v>
      </c>
      <c r="I11" s="172">
        <v>211</v>
      </c>
      <c r="J11" s="172">
        <f t="shared" si="0"/>
        <v>1033</v>
      </c>
      <c r="K11" s="211">
        <f t="shared" si="1"/>
        <v>172.16666666666666</v>
      </c>
      <c r="L11" s="333"/>
      <c r="M11" s="8"/>
      <c r="N11" s="274" t="s">
        <v>19</v>
      </c>
      <c r="O11" s="3">
        <v>8</v>
      </c>
      <c r="P11" s="3">
        <v>171</v>
      </c>
      <c r="Q11" s="527">
        <f t="shared" si="2"/>
        <v>179</v>
      </c>
      <c r="R11" s="305"/>
    </row>
    <row r="12" spans="1:18" ht="15.75">
      <c r="A12" s="282">
        <v>12</v>
      </c>
      <c r="B12" s="306" t="s">
        <v>36</v>
      </c>
      <c r="C12" s="172"/>
      <c r="D12" s="172">
        <v>167</v>
      </c>
      <c r="E12" s="172">
        <v>166</v>
      </c>
      <c r="F12" s="172">
        <v>231</v>
      </c>
      <c r="G12" s="172">
        <v>195</v>
      </c>
      <c r="H12" s="172">
        <v>147</v>
      </c>
      <c r="I12" s="172">
        <v>125</v>
      </c>
      <c r="J12" s="172">
        <f t="shared" si="0"/>
        <v>1031</v>
      </c>
      <c r="K12" s="211">
        <f t="shared" si="1"/>
        <v>171.83333333333334</v>
      </c>
      <c r="L12" s="333"/>
      <c r="M12" s="8"/>
      <c r="N12" s="306" t="s">
        <v>16</v>
      </c>
      <c r="O12" s="3"/>
      <c r="P12" s="3">
        <v>172</v>
      </c>
      <c r="Q12" s="527">
        <f t="shared" si="2"/>
        <v>172</v>
      </c>
      <c r="R12" s="305"/>
    </row>
    <row r="13" spans="1:18" ht="15.75">
      <c r="A13" s="274">
        <v>11</v>
      </c>
      <c r="B13" s="274" t="s">
        <v>28</v>
      </c>
      <c r="C13" s="172"/>
      <c r="D13" s="172">
        <v>187</v>
      </c>
      <c r="E13" s="172">
        <v>181</v>
      </c>
      <c r="F13" s="172">
        <v>181</v>
      </c>
      <c r="G13" s="172">
        <v>142</v>
      </c>
      <c r="H13" s="172">
        <v>149</v>
      </c>
      <c r="I13" s="172">
        <v>191</v>
      </c>
      <c r="J13" s="172">
        <f t="shared" si="0"/>
        <v>1031</v>
      </c>
      <c r="K13" s="211">
        <f t="shared" si="1"/>
        <v>171.83333333333334</v>
      </c>
      <c r="L13" s="333"/>
      <c r="M13" s="526"/>
      <c r="N13" s="274" t="s">
        <v>18</v>
      </c>
      <c r="O13" s="3"/>
      <c r="P13" s="3">
        <v>159</v>
      </c>
      <c r="Q13" s="527">
        <f t="shared" si="2"/>
        <v>159</v>
      </c>
      <c r="R13" s="305"/>
    </row>
    <row r="14" spans="1:18" ht="15.75">
      <c r="A14" s="282">
        <v>13</v>
      </c>
      <c r="B14" s="306" t="s">
        <v>178</v>
      </c>
      <c r="C14" s="172"/>
      <c r="D14" s="172">
        <v>153</v>
      </c>
      <c r="E14" s="172">
        <v>144</v>
      </c>
      <c r="F14" s="172">
        <v>189</v>
      </c>
      <c r="G14" s="172">
        <v>188</v>
      </c>
      <c r="H14" s="172">
        <v>167</v>
      </c>
      <c r="I14" s="172">
        <v>182</v>
      </c>
      <c r="J14" s="172">
        <f t="shared" si="0"/>
        <v>1023</v>
      </c>
      <c r="K14" s="211">
        <f t="shared" si="1"/>
        <v>170.5</v>
      </c>
      <c r="L14" s="333"/>
      <c r="M14" s="8"/>
      <c r="N14" s="306" t="s">
        <v>104</v>
      </c>
      <c r="O14" s="3"/>
      <c r="P14" s="3">
        <v>156</v>
      </c>
      <c r="Q14" s="527">
        <f t="shared" si="2"/>
        <v>156</v>
      </c>
      <c r="R14" s="305"/>
    </row>
    <row r="15" spans="1:18" ht="15.75">
      <c r="A15" s="274">
        <v>14</v>
      </c>
      <c r="B15" s="111" t="s">
        <v>32</v>
      </c>
      <c r="C15" s="172"/>
      <c r="D15" s="172">
        <v>147</v>
      </c>
      <c r="E15" s="172">
        <v>146</v>
      </c>
      <c r="F15" s="172">
        <v>187</v>
      </c>
      <c r="G15" s="172">
        <v>170</v>
      </c>
      <c r="H15" s="172">
        <v>206</v>
      </c>
      <c r="I15" s="172">
        <v>167</v>
      </c>
      <c r="J15" s="172">
        <f t="shared" si="0"/>
        <v>1023</v>
      </c>
      <c r="K15" s="211">
        <f t="shared" si="1"/>
        <v>170.5</v>
      </c>
      <c r="L15" s="333"/>
      <c r="M15" s="8"/>
      <c r="N15" s="306" t="s">
        <v>173</v>
      </c>
      <c r="O15" s="3"/>
      <c r="P15" s="3">
        <v>138</v>
      </c>
      <c r="Q15" s="527">
        <f t="shared" si="2"/>
        <v>138</v>
      </c>
      <c r="R15" s="305"/>
    </row>
    <row r="16" spans="1:18" ht="15.75">
      <c r="A16" s="282">
        <v>15</v>
      </c>
      <c r="B16" s="111" t="s">
        <v>18</v>
      </c>
      <c r="C16" s="172"/>
      <c r="D16" s="172">
        <v>155</v>
      </c>
      <c r="E16" s="172">
        <v>174</v>
      </c>
      <c r="F16" s="172">
        <v>135</v>
      </c>
      <c r="G16" s="172">
        <v>182</v>
      </c>
      <c r="H16" s="172">
        <v>199</v>
      </c>
      <c r="I16" s="172">
        <v>165</v>
      </c>
      <c r="J16" s="172">
        <f t="shared" si="0"/>
        <v>1010</v>
      </c>
      <c r="K16" s="211">
        <f t="shared" si="1"/>
        <v>168.33333333333334</v>
      </c>
      <c r="L16" s="333"/>
      <c r="M16" s="8"/>
      <c r="N16" s="274" t="s">
        <v>29</v>
      </c>
      <c r="O16" s="3">
        <v>8</v>
      </c>
      <c r="P16" s="3">
        <v>128</v>
      </c>
      <c r="Q16" s="527">
        <f t="shared" si="2"/>
        <v>136</v>
      </c>
      <c r="R16" s="305"/>
    </row>
    <row r="17" spans="1:18" ht="16.5" thickBot="1">
      <c r="A17" s="274">
        <v>16</v>
      </c>
      <c r="B17" s="306" t="s">
        <v>155</v>
      </c>
      <c r="C17" s="172"/>
      <c r="D17" s="172">
        <v>192</v>
      </c>
      <c r="E17" s="172">
        <v>155</v>
      </c>
      <c r="F17" s="172">
        <v>177</v>
      </c>
      <c r="G17" s="172">
        <v>164</v>
      </c>
      <c r="H17" s="172">
        <v>168</v>
      </c>
      <c r="I17" s="172">
        <v>148</v>
      </c>
      <c r="J17" s="172">
        <f t="shared" si="0"/>
        <v>1004</v>
      </c>
      <c r="K17" s="211">
        <f t="shared" si="1"/>
        <v>167.33333333333334</v>
      </c>
      <c r="L17" s="333"/>
      <c r="M17" s="472"/>
      <c r="N17" s="385" t="s">
        <v>168</v>
      </c>
      <c r="O17" s="1"/>
      <c r="P17" s="465">
        <v>106</v>
      </c>
      <c r="Q17" s="528">
        <f t="shared" si="2"/>
        <v>106</v>
      </c>
      <c r="R17" s="305"/>
    </row>
    <row r="18" spans="1:18" ht="15.75">
      <c r="A18" s="282">
        <v>17</v>
      </c>
      <c r="B18" s="274" t="s">
        <v>168</v>
      </c>
      <c r="C18" s="172"/>
      <c r="D18" s="172">
        <v>150</v>
      </c>
      <c r="E18" s="172">
        <v>168</v>
      </c>
      <c r="F18" s="172">
        <v>164</v>
      </c>
      <c r="G18" s="172">
        <v>200</v>
      </c>
      <c r="H18" s="172">
        <v>172</v>
      </c>
      <c r="I18" s="172">
        <v>144</v>
      </c>
      <c r="J18" s="172">
        <f t="shared" si="0"/>
        <v>998</v>
      </c>
      <c r="K18" s="211">
        <f t="shared" si="1"/>
        <v>166.33333333333334</v>
      </c>
      <c r="L18" s="326"/>
      <c r="M18" s="34"/>
      <c r="N18" s="329"/>
      <c r="O18" s="34"/>
      <c r="P18" s="34"/>
      <c r="Q18" s="34"/>
      <c r="R18" s="305"/>
    </row>
    <row r="19" spans="1:18" ht="15.75">
      <c r="A19" s="274">
        <v>18</v>
      </c>
      <c r="B19" s="306" t="s">
        <v>26</v>
      </c>
      <c r="C19" s="172"/>
      <c r="D19" s="172">
        <v>177</v>
      </c>
      <c r="E19" s="172">
        <v>166</v>
      </c>
      <c r="F19" s="172">
        <v>155</v>
      </c>
      <c r="G19" s="172">
        <v>133</v>
      </c>
      <c r="H19" s="172">
        <v>159</v>
      </c>
      <c r="I19" s="172">
        <v>183</v>
      </c>
      <c r="J19" s="172">
        <f t="shared" si="0"/>
        <v>973</v>
      </c>
      <c r="K19" s="211">
        <f t="shared" si="1"/>
        <v>162.16666666666666</v>
      </c>
      <c r="L19" s="326"/>
      <c r="M19" s="326"/>
      <c r="N19" s="88"/>
      <c r="O19" s="88"/>
      <c r="P19" s="326"/>
      <c r="Q19" s="305"/>
      <c r="R19" s="305"/>
    </row>
    <row r="20" spans="1:18" ht="15.75">
      <c r="A20" s="282">
        <v>19</v>
      </c>
      <c r="B20" s="306" t="s">
        <v>16</v>
      </c>
      <c r="C20" s="172"/>
      <c r="D20" s="172">
        <v>144</v>
      </c>
      <c r="E20" s="172">
        <v>150</v>
      </c>
      <c r="F20" s="172">
        <v>188</v>
      </c>
      <c r="G20" s="172">
        <v>138</v>
      </c>
      <c r="H20" s="172">
        <v>180</v>
      </c>
      <c r="I20" s="172">
        <v>159</v>
      </c>
      <c r="J20" s="172">
        <f t="shared" si="0"/>
        <v>959</v>
      </c>
      <c r="K20" s="211">
        <f t="shared" si="1"/>
        <v>159.83333333333334</v>
      </c>
      <c r="N20" s="326"/>
      <c r="O20" s="326"/>
      <c r="P20" s="326"/>
      <c r="Q20" s="305"/>
      <c r="R20" s="305"/>
    </row>
    <row r="21" spans="1:18" ht="15.75">
      <c r="A21" s="274">
        <v>20</v>
      </c>
      <c r="B21" s="274" t="s">
        <v>29</v>
      </c>
      <c r="C21" s="172">
        <v>48</v>
      </c>
      <c r="D21" s="172">
        <v>115</v>
      </c>
      <c r="E21" s="172">
        <v>122</v>
      </c>
      <c r="F21" s="172">
        <v>172</v>
      </c>
      <c r="G21" s="172">
        <v>155</v>
      </c>
      <c r="H21" s="172">
        <v>172</v>
      </c>
      <c r="I21" s="172">
        <v>144</v>
      </c>
      <c r="J21" s="172">
        <f t="shared" si="0"/>
        <v>928</v>
      </c>
      <c r="K21" s="211">
        <f t="shared" si="1"/>
        <v>154.66666666666666</v>
      </c>
      <c r="N21" s="326"/>
      <c r="O21" s="329"/>
      <c r="P21" s="326"/>
      <c r="Q21" s="305"/>
      <c r="R21" s="305"/>
    </row>
    <row r="22" spans="1:18" ht="15.75">
      <c r="A22" s="282">
        <v>21</v>
      </c>
      <c r="B22" s="306" t="s">
        <v>173</v>
      </c>
      <c r="C22" s="172"/>
      <c r="D22" s="172">
        <v>137</v>
      </c>
      <c r="E22" s="172">
        <v>133</v>
      </c>
      <c r="F22" s="172">
        <v>203</v>
      </c>
      <c r="G22" s="172">
        <v>160</v>
      </c>
      <c r="H22" s="172">
        <v>143</v>
      </c>
      <c r="I22" s="172">
        <v>145</v>
      </c>
      <c r="J22" s="172">
        <f t="shared" si="0"/>
        <v>921</v>
      </c>
      <c r="K22" s="211">
        <f t="shared" si="1"/>
        <v>153.5</v>
      </c>
      <c r="M22" s="325" t="s">
        <v>179</v>
      </c>
      <c r="N22" s="105"/>
      <c r="O22" s="34"/>
      <c r="P22" s="326"/>
      <c r="Q22" s="305"/>
      <c r="R22" s="305"/>
    </row>
    <row r="23" spans="1:18" ht="15.75">
      <c r="A23" s="274">
        <v>22</v>
      </c>
      <c r="B23" s="274" t="s">
        <v>177</v>
      </c>
      <c r="C23" s="172"/>
      <c r="D23" s="172">
        <v>139</v>
      </c>
      <c r="E23" s="172">
        <v>138</v>
      </c>
      <c r="F23" s="172">
        <v>137</v>
      </c>
      <c r="G23" s="172">
        <v>147</v>
      </c>
      <c r="H23" s="172">
        <v>154</v>
      </c>
      <c r="I23" s="172">
        <v>176</v>
      </c>
      <c r="J23" s="172">
        <f t="shared" si="0"/>
        <v>891</v>
      </c>
      <c r="K23" s="211">
        <f t="shared" si="1"/>
        <v>148.5</v>
      </c>
      <c r="N23" s="326"/>
      <c r="O23" s="326"/>
      <c r="P23" s="326"/>
      <c r="Q23" s="305"/>
      <c r="R23" s="305"/>
    </row>
    <row r="24" spans="1:18" ht="15.75">
      <c r="A24" s="282">
        <v>23</v>
      </c>
      <c r="B24" s="306" t="s">
        <v>98</v>
      </c>
      <c r="C24" s="172"/>
      <c r="D24" s="172">
        <v>156</v>
      </c>
      <c r="E24" s="172">
        <v>133</v>
      </c>
      <c r="F24" s="172">
        <v>176</v>
      </c>
      <c r="G24" s="172">
        <v>135</v>
      </c>
      <c r="H24" s="172">
        <v>131</v>
      </c>
      <c r="I24" s="172">
        <v>108</v>
      </c>
      <c r="J24" s="172">
        <f t="shared" si="0"/>
        <v>839</v>
      </c>
      <c r="K24" s="211">
        <f t="shared" si="1"/>
        <v>139.83333333333334</v>
      </c>
      <c r="N24" s="326"/>
      <c r="O24" s="326"/>
      <c r="P24" s="326"/>
      <c r="Q24" s="305"/>
      <c r="R24" s="305"/>
    </row>
    <row r="25" spans="1:18" ht="16.5" thickBot="1">
      <c r="A25" s="385">
        <v>24</v>
      </c>
      <c r="B25" s="296" t="s">
        <v>104</v>
      </c>
      <c r="C25" s="407"/>
      <c r="D25" s="407">
        <v>128</v>
      </c>
      <c r="E25" s="407">
        <v>137</v>
      </c>
      <c r="F25" s="407">
        <v>119</v>
      </c>
      <c r="G25" s="407">
        <v>154</v>
      </c>
      <c r="H25" s="407">
        <v>152</v>
      </c>
      <c r="I25" s="407">
        <v>145</v>
      </c>
      <c r="J25" s="407">
        <f t="shared" si="0"/>
        <v>835</v>
      </c>
      <c r="K25" s="410">
        <f t="shared" si="1"/>
        <v>139.16666666666666</v>
      </c>
      <c r="N25" s="326"/>
      <c r="O25" s="326"/>
      <c r="P25" s="326"/>
      <c r="Q25" s="305"/>
      <c r="R25" s="305"/>
    </row>
    <row r="26" spans="15:18" ht="15.75">
      <c r="O26" s="326"/>
      <c r="P26" s="326"/>
      <c r="Q26" s="305"/>
      <c r="R26" s="305"/>
    </row>
    <row r="27" spans="1:18" ht="16.5" thickBot="1">
      <c r="A27" s="101"/>
      <c r="B27" s="101"/>
      <c r="C27" s="101"/>
      <c r="D27" s="101"/>
      <c r="O27" s="326"/>
      <c r="P27" s="326"/>
      <c r="Q27" s="305"/>
      <c r="R27" s="305"/>
    </row>
    <row r="28" spans="1:18" ht="16.5" thickBot="1">
      <c r="A28" s="467" t="s">
        <v>139</v>
      </c>
      <c r="B28" s="368" t="s">
        <v>65</v>
      </c>
      <c r="C28" s="340" t="s">
        <v>2</v>
      </c>
      <c r="D28" s="341" t="s">
        <v>45</v>
      </c>
      <c r="E28" s="342" t="s">
        <v>9</v>
      </c>
      <c r="F28" s="326"/>
      <c r="G28" s="329"/>
      <c r="H28" s="452"/>
      <c r="I28" s="329"/>
      <c r="J28" s="183"/>
      <c r="K28" s="183"/>
      <c r="L28" s="326"/>
      <c r="M28" s="326"/>
      <c r="N28" s="326"/>
      <c r="O28" s="326"/>
      <c r="P28" s="326"/>
      <c r="Q28" s="305"/>
      <c r="R28" s="305"/>
    </row>
    <row r="29" spans="1:18" ht="16.5" thickBot="1">
      <c r="A29" s="326"/>
      <c r="B29" s="274" t="s">
        <v>120</v>
      </c>
      <c r="C29" s="29">
        <v>8</v>
      </c>
      <c r="D29" s="310">
        <v>201</v>
      </c>
      <c r="E29" s="316">
        <f>D29+C29</f>
        <v>209</v>
      </c>
      <c r="F29" s="326"/>
      <c r="G29" s="505"/>
      <c r="H29" s="506" t="s">
        <v>66</v>
      </c>
      <c r="I29" s="507"/>
      <c r="J29" s="508"/>
      <c r="K29" s="509"/>
      <c r="L29" s="326"/>
      <c r="M29" s="326"/>
      <c r="N29" s="326"/>
      <c r="O29" s="326"/>
      <c r="P29" s="326"/>
      <c r="Q29" s="305"/>
      <c r="R29" s="305"/>
    </row>
    <row r="30" spans="1:18" ht="16.5" thickBot="1">
      <c r="A30" s="468"/>
      <c r="B30" s="274" t="s">
        <v>177</v>
      </c>
      <c r="C30" s="1"/>
      <c r="D30" s="311">
        <v>117</v>
      </c>
      <c r="E30" s="288">
        <f aca="true" t="shared" si="3" ref="E30:E39">D30+C30</f>
        <v>117</v>
      </c>
      <c r="F30" s="326"/>
      <c r="G30" s="500" t="s">
        <v>0</v>
      </c>
      <c r="H30" s="501" t="s">
        <v>43</v>
      </c>
      <c r="I30" s="502" t="s">
        <v>44</v>
      </c>
      <c r="J30" s="503" t="s">
        <v>45</v>
      </c>
      <c r="K30" s="504" t="s">
        <v>9</v>
      </c>
      <c r="L30" s="326"/>
      <c r="M30" s="326"/>
      <c r="N30" s="326"/>
      <c r="O30" s="326"/>
      <c r="P30" s="326"/>
      <c r="Q30" s="305"/>
      <c r="R30" s="305"/>
    </row>
    <row r="31" spans="1:18" ht="16.5" thickBot="1">
      <c r="A31" s="469"/>
      <c r="B31" s="214"/>
      <c r="C31" s="34"/>
      <c r="D31" s="287"/>
      <c r="E31" s="316"/>
      <c r="F31" s="326"/>
      <c r="G31" s="485">
        <v>1</v>
      </c>
      <c r="H31" s="306" t="s">
        <v>24</v>
      </c>
      <c r="I31" s="486"/>
      <c r="J31" s="488">
        <v>212</v>
      </c>
      <c r="K31" s="487">
        <f>J31+I31</f>
        <v>212</v>
      </c>
      <c r="L31" s="326"/>
      <c r="M31" s="326"/>
      <c r="N31" s="326"/>
      <c r="O31" s="326"/>
      <c r="P31" s="326"/>
      <c r="Q31" s="305"/>
      <c r="R31" s="305"/>
    </row>
    <row r="32" spans="1:18" ht="15.75">
      <c r="A32" s="326"/>
      <c r="B32" s="306" t="s">
        <v>24</v>
      </c>
      <c r="C32" s="29"/>
      <c r="D32" s="310">
        <v>246</v>
      </c>
      <c r="E32" s="316">
        <f t="shared" si="3"/>
        <v>246</v>
      </c>
      <c r="F32" s="326"/>
      <c r="G32" s="39">
        <v>2</v>
      </c>
      <c r="H32" s="274" t="s">
        <v>85</v>
      </c>
      <c r="I32" s="321">
        <v>8</v>
      </c>
      <c r="J32" s="178">
        <v>196</v>
      </c>
      <c r="K32" s="179">
        <f>J32+I32</f>
        <v>204</v>
      </c>
      <c r="L32" s="326"/>
      <c r="M32" s="326"/>
      <c r="N32" s="326"/>
      <c r="O32" s="326"/>
      <c r="P32" s="326"/>
      <c r="Q32" s="305"/>
      <c r="R32" s="305"/>
    </row>
    <row r="33" spans="1:18" ht="16.5" thickBot="1">
      <c r="A33" s="468"/>
      <c r="B33" s="306" t="s">
        <v>178</v>
      </c>
      <c r="C33" s="1"/>
      <c r="D33" s="311">
        <v>168</v>
      </c>
      <c r="E33" s="288">
        <f t="shared" si="3"/>
        <v>168</v>
      </c>
      <c r="F33" s="326"/>
      <c r="G33" s="39">
        <v>3</v>
      </c>
      <c r="H33" s="306" t="s">
        <v>155</v>
      </c>
      <c r="I33" s="321"/>
      <c r="J33" s="178">
        <v>192</v>
      </c>
      <c r="K33" s="179">
        <f>J33+I33</f>
        <v>192</v>
      </c>
      <c r="L33" s="326"/>
      <c r="M33" s="326"/>
      <c r="N33" s="326"/>
      <c r="O33" s="326"/>
      <c r="P33" s="326"/>
      <c r="Q33" s="305"/>
      <c r="R33" s="305"/>
    </row>
    <row r="34" spans="1:18" ht="16.5" thickBot="1">
      <c r="A34" s="469"/>
      <c r="B34" s="447"/>
      <c r="C34" s="34"/>
      <c r="D34" s="287"/>
      <c r="E34" s="316"/>
      <c r="F34" s="326"/>
      <c r="G34" s="43">
        <v>4</v>
      </c>
      <c r="H34" s="385" t="s">
        <v>120</v>
      </c>
      <c r="I34" s="323">
        <v>8</v>
      </c>
      <c r="J34" s="180">
        <v>169</v>
      </c>
      <c r="K34" s="181">
        <f>J34+I34</f>
        <v>177</v>
      </c>
      <c r="L34" s="326"/>
      <c r="M34" s="326"/>
      <c r="N34" s="326"/>
      <c r="O34" s="326"/>
      <c r="P34" s="326"/>
      <c r="Q34" s="305"/>
      <c r="R34" s="305"/>
    </row>
    <row r="35" spans="1:14" ht="15.75">
      <c r="A35" s="314"/>
      <c r="B35" s="306" t="s">
        <v>12</v>
      </c>
      <c r="C35" s="29"/>
      <c r="D35" s="310">
        <v>137</v>
      </c>
      <c r="E35" s="316">
        <f t="shared" si="3"/>
        <v>137</v>
      </c>
      <c r="F35" s="326"/>
      <c r="G35" s="326"/>
      <c r="H35" s="326"/>
      <c r="I35" s="326"/>
      <c r="J35" s="326"/>
      <c r="K35" s="326"/>
      <c r="L35" s="326"/>
      <c r="M35" s="326"/>
      <c r="N35" s="326"/>
    </row>
    <row r="36" spans="1:14" ht="16.5" thickBot="1">
      <c r="A36" s="468"/>
      <c r="B36" s="309" t="s">
        <v>155</v>
      </c>
      <c r="C36" s="1"/>
      <c r="D36" s="311">
        <v>204</v>
      </c>
      <c r="E36" s="288">
        <f t="shared" si="3"/>
        <v>204</v>
      </c>
      <c r="F36" s="326"/>
      <c r="G36" s="326"/>
      <c r="H36" s="326"/>
      <c r="I36" s="326"/>
      <c r="J36" s="326"/>
      <c r="K36" s="326"/>
      <c r="L36" s="326"/>
      <c r="M36" s="326"/>
      <c r="N36" s="326"/>
    </row>
    <row r="37" spans="1:13" ht="16.5" thickBot="1">
      <c r="A37" s="469"/>
      <c r="B37" s="446"/>
      <c r="C37" s="34"/>
      <c r="D37" s="287"/>
      <c r="E37" s="316"/>
      <c r="F37" s="326"/>
      <c r="G37" s="326"/>
      <c r="H37" s="326"/>
      <c r="I37" s="326"/>
      <c r="J37" s="326"/>
      <c r="K37" s="326"/>
      <c r="L37" s="326"/>
      <c r="M37" s="326"/>
    </row>
    <row r="38" spans="1:13" ht="16.5" thickBot="1">
      <c r="A38" s="314"/>
      <c r="B38" s="274" t="s">
        <v>85</v>
      </c>
      <c r="C38" s="29">
        <v>8</v>
      </c>
      <c r="D38" s="310">
        <v>182</v>
      </c>
      <c r="E38" s="316">
        <f t="shared" si="3"/>
        <v>190</v>
      </c>
      <c r="F38" s="326"/>
      <c r="G38" s="489"/>
      <c r="H38" s="490" t="s">
        <v>68</v>
      </c>
      <c r="I38" s="491"/>
      <c r="J38" s="492"/>
      <c r="K38" s="492"/>
      <c r="L38" s="491"/>
      <c r="M38" s="493"/>
    </row>
    <row r="39" spans="1:13" ht="16.5" thickBot="1">
      <c r="A39" s="468"/>
      <c r="B39" s="274" t="s">
        <v>20</v>
      </c>
      <c r="C39" s="1"/>
      <c r="D39" s="311">
        <v>174</v>
      </c>
      <c r="E39" s="317">
        <f t="shared" si="3"/>
        <v>174</v>
      </c>
      <c r="F39" s="326"/>
      <c r="G39" s="495" t="s">
        <v>0</v>
      </c>
      <c r="H39" s="496" t="s">
        <v>43</v>
      </c>
      <c r="I39" s="497" t="s">
        <v>44</v>
      </c>
      <c r="J39" s="498" t="s">
        <v>45</v>
      </c>
      <c r="K39" s="498" t="s">
        <v>69</v>
      </c>
      <c r="L39" s="497" t="s">
        <v>9</v>
      </c>
      <c r="M39" s="499" t="s">
        <v>10</v>
      </c>
    </row>
    <row r="40" spans="1:13" ht="15.75">
      <c r="A40" s="326"/>
      <c r="B40" s="336"/>
      <c r="C40" s="470"/>
      <c r="D40" s="326"/>
      <c r="E40" s="326"/>
      <c r="F40" s="326"/>
      <c r="G40" s="485">
        <v>1</v>
      </c>
      <c r="H40" s="119" t="s">
        <v>13</v>
      </c>
      <c r="I40" s="486"/>
      <c r="J40" s="488">
        <v>187</v>
      </c>
      <c r="K40" s="488">
        <v>236</v>
      </c>
      <c r="L40" s="488">
        <f>K40+J40+I40</f>
        <v>423</v>
      </c>
      <c r="M40" s="494">
        <f>L40/2</f>
        <v>211.5</v>
      </c>
    </row>
    <row r="41" spans="1:13" ht="15.75">
      <c r="A41" s="326"/>
      <c r="B41" s="326"/>
      <c r="C41" s="326"/>
      <c r="D41" s="326"/>
      <c r="E41" s="326"/>
      <c r="F41" s="326"/>
      <c r="G41" s="39">
        <v>2</v>
      </c>
      <c r="H41" s="274" t="s">
        <v>85</v>
      </c>
      <c r="I41" s="321">
        <v>16</v>
      </c>
      <c r="J41" s="178">
        <v>181</v>
      </c>
      <c r="K41" s="178">
        <v>214</v>
      </c>
      <c r="L41" s="178">
        <f>K41+J41+I41</f>
        <v>411</v>
      </c>
      <c r="M41" s="322">
        <f>L41/2</f>
        <v>205.5</v>
      </c>
    </row>
    <row r="42" spans="1:13" ht="15.75">
      <c r="A42" s="326"/>
      <c r="B42" s="326"/>
      <c r="C42" s="326"/>
      <c r="D42" s="326"/>
      <c r="E42" s="326"/>
      <c r="F42" s="326"/>
      <c r="G42" s="39">
        <v>3</v>
      </c>
      <c r="H42" s="306" t="s">
        <v>24</v>
      </c>
      <c r="I42" s="321"/>
      <c r="J42" s="178">
        <v>204</v>
      </c>
      <c r="K42" s="178">
        <v>193</v>
      </c>
      <c r="L42" s="178">
        <f>K42+J42+I42</f>
        <v>397</v>
      </c>
      <c r="M42" s="322">
        <f>L42/2</f>
        <v>198.5</v>
      </c>
    </row>
    <row r="43" spans="1:13" ht="16.5" thickBot="1">
      <c r="A43" s="326"/>
      <c r="B43" s="326"/>
      <c r="C43" s="326"/>
      <c r="D43" s="326"/>
      <c r="E43" s="326"/>
      <c r="F43" s="326"/>
      <c r="G43" s="43">
        <v>4</v>
      </c>
      <c r="H43" s="309" t="s">
        <v>21</v>
      </c>
      <c r="I43" s="439"/>
      <c r="J43" s="440">
        <v>183</v>
      </c>
      <c r="K43" s="440">
        <v>174</v>
      </c>
      <c r="L43" s="440">
        <f>K43+J43+I43</f>
        <v>357</v>
      </c>
      <c r="M43" s="441">
        <f>L43/2</f>
        <v>178.5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46"/>
  <sheetViews>
    <sheetView zoomScalePageLayoutView="0" workbookViewId="0" topLeftCell="C1">
      <selection activeCell="A1" sqref="A1:R43"/>
    </sheetView>
  </sheetViews>
  <sheetFormatPr defaultColWidth="9.140625" defaultRowHeight="15"/>
  <cols>
    <col min="2" max="2" width="25.7109375" style="0" customWidth="1"/>
    <col min="8" max="8" width="21.7109375" style="0" customWidth="1"/>
    <col min="14" max="14" width="24.28125" style="0" customWidth="1"/>
  </cols>
  <sheetData>
    <row r="1" spans="1:19" ht="16.5" thickBot="1">
      <c r="A1" s="293" t="s">
        <v>139</v>
      </c>
      <c r="B1" s="295" t="s">
        <v>1</v>
      </c>
      <c r="C1" s="295" t="s">
        <v>2</v>
      </c>
      <c r="D1" s="295" t="s">
        <v>3</v>
      </c>
      <c r="E1" s="295" t="s">
        <v>4</v>
      </c>
      <c r="F1" s="295" t="s">
        <v>5</v>
      </c>
      <c r="G1" s="295" t="s">
        <v>6</v>
      </c>
      <c r="H1" s="295" t="s">
        <v>7</v>
      </c>
      <c r="I1" s="295" t="s">
        <v>8</v>
      </c>
      <c r="J1" s="480" t="s">
        <v>9</v>
      </c>
      <c r="K1" s="481" t="s">
        <v>10</v>
      </c>
      <c r="L1" s="326"/>
      <c r="M1" s="101"/>
      <c r="N1" s="529" t="s">
        <v>41</v>
      </c>
      <c r="O1" s="101"/>
      <c r="P1" s="101"/>
      <c r="Q1" s="101"/>
      <c r="R1" s="305"/>
      <c r="S1" s="305"/>
    </row>
    <row r="2" spans="1:19" ht="16.5" thickBot="1">
      <c r="A2" s="282">
        <v>1</v>
      </c>
      <c r="B2" s="119" t="s">
        <v>13</v>
      </c>
      <c r="C2" s="206"/>
      <c r="D2" s="206">
        <v>189</v>
      </c>
      <c r="E2" s="206">
        <v>178</v>
      </c>
      <c r="F2" s="206">
        <v>181</v>
      </c>
      <c r="G2" s="206">
        <v>194</v>
      </c>
      <c r="H2" s="206">
        <v>213</v>
      </c>
      <c r="I2" s="206">
        <v>257</v>
      </c>
      <c r="J2" s="206">
        <f aca="true" t="shared" si="0" ref="J2:J18">I2+H2+G2+F2+E2+D2+C2</f>
        <v>1212</v>
      </c>
      <c r="K2" s="210">
        <f aca="true" t="shared" si="1" ref="K2:K18">J2/6</f>
        <v>202</v>
      </c>
      <c r="L2" s="333"/>
      <c r="M2" s="483" t="s">
        <v>0</v>
      </c>
      <c r="N2" s="484" t="s">
        <v>43</v>
      </c>
      <c r="O2" s="484" t="s">
        <v>44</v>
      </c>
      <c r="P2" s="484" t="s">
        <v>45</v>
      </c>
      <c r="Q2" s="524" t="s">
        <v>9</v>
      </c>
      <c r="R2" s="305"/>
      <c r="S2" s="305"/>
    </row>
    <row r="3" spans="1:19" ht="15.75">
      <c r="A3" s="282">
        <v>2</v>
      </c>
      <c r="B3" s="306" t="s">
        <v>16</v>
      </c>
      <c r="C3" s="172"/>
      <c r="D3" s="172">
        <v>139</v>
      </c>
      <c r="E3" s="172">
        <v>168</v>
      </c>
      <c r="F3" s="172">
        <v>203</v>
      </c>
      <c r="G3" s="172">
        <v>202</v>
      </c>
      <c r="H3" s="172">
        <v>172</v>
      </c>
      <c r="I3" s="172">
        <v>248</v>
      </c>
      <c r="J3" s="172">
        <f t="shared" si="0"/>
        <v>1132</v>
      </c>
      <c r="K3" s="211">
        <f t="shared" si="1"/>
        <v>188.66666666666666</v>
      </c>
      <c r="L3" s="419"/>
      <c r="M3" s="10">
        <v>1</v>
      </c>
      <c r="N3" s="344" t="s">
        <v>12</v>
      </c>
      <c r="O3" s="12"/>
      <c r="P3" s="12">
        <v>218</v>
      </c>
      <c r="Q3" s="525">
        <f aca="true" t="shared" si="2" ref="Q3:Q9">P3+O3</f>
        <v>218</v>
      </c>
      <c r="R3" s="305"/>
      <c r="S3" s="305"/>
    </row>
    <row r="4" spans="1:19" ht="15.75">
      <c r="A4" s="282">
        <v>3</v>
      </c>
      <c r="B4" s="274" t="s">
        <v>20</v>
      </c>
      <c r="C4" s="172"/>
      <c r="D4" s="172">
        <v>182</v>
      </c>
      <c r="E4" s="172">
        <v>246</v>
      </c>
      <c r="F4" s="172">
        <v>176</v>
      </c>
      <c r="G4" s="172">
        <v>189</v>
      </c>
      <c r="H4" s="172">
        <v>174</v>
      </c>
      <c r="I4" s="172">
        <v>153</v>
      </c>
      <c r="J4" s="172">
        <f t="shared" si="0"/>
        <v>1120</v>
      </c>
      <c r="K4" s="211">
        <f t="shared" si="1"/>
        <v>186.66666666666666</v>
      </c>
      <c r="L4" s="333"/>
      <c r="M4" s="8">
        <v>2</v>
      </c>
      <c r="N4" s="119" t="s">
        <v>173</v>
      </c>
      <c r="O4" s="3"/>
      <c r="P4" s="3">
        <v>202</v>
      </c>
      <c r="Q4" s="527">
        <f t="shared" si="2"/>
        <v>202</v>
      </c>
      <c r="R4" s="305"/>
      <c r="S4" s="305"/>
    </row>
    <row r="5" spans="1:19" ht="15.75">
      <c r="A5" s="282">
        <v>4</v>
      </c>
      <c r="B5" s="306" t="s">
        <v>11</v>
      </c>
      <c r="C5" s="172">
        <v>48</v>
      </c>
      <c r="D5" s="172">
        <v>156</v>
      </c>
      <c r="E5" s="172">
        <v>220</v>
      </c>
      <c r="F5" s="172">
        <v>124</v>
      </c>
      <c r="G5" s="172">
        <v>180</v>
      </c>
      <c r="H5" s="172">
        <v>180</v>
      </c>
      <c r="I5" s="172">
        <v>195</v>
      </c>
      <c r="J5" s="172">
        <f t="shared" si="0"/>
        <v>1103</v>
      </c>
      <c r="K5" s="211">
        <f t="shared" si="1"/>
        <v>183.83333333333334</v>
      </c>
      <c r="L5" s="333"/>
      <c r="M5" s="8">
        <v>3</v>
      </c>
      <c r="N5" s="306" t="s">
        <v>104</v>
      </c>
      <c r="O5" s="3"/>
      <c r="P5" s="3">
        <v>182</v>
      </c>
      <c r="Q5" s="527">
        <f t="shared" si="2"/>
        <v>182</v>
      </c>
      <c r="R5" s="305"/>
      <c r="S5" s="305"/>
    </row>
    <row r="6" spans="1:19" ht="15.75">
      <c r="A6" s="282">
        <v>5</v>
      </c>
      <c r="B6" s="279" t="s">
        <v>25</v>
      </c>
      <c r="C6" s="172">
        <v>48</v>
      </c>
      <c r="D6" s="172">
        <v>170</v>
      </c>
      <c r="E6" s="172">
        <v>176</v>
      </c>
      <c r="F6" s="172">
        <v>166</v>
      </c>
      <c r="G6" s="172">
        <v>152</v>
      </c>
      <c r="H6" s="172">
        <v>186</v>
      </c>
      <c r="I6" s="172">
        <v>184</v>
      </c>
      <c r="J6" s="172">
        <f t="shared" si="0"/>
        <v>1082</v>
      </c>
      <c r="K6" s="211">
        <f t="shared" si="1"/>
        <v>180.33333333333334</v>
      </c>
      <c r="L6" s="333"/>
      <c r="M6" s="8">
        <v>4</v>
      </c>
      <c r="N6" s="282" t="s">
        <v>19</v>
      </c>
      <c r="O6" s="3">
        <v>8</v>
      </c>
      <c r="P6" s="3">
        <v>172</v>
      </c>
      <c r="Q6" s="527">
        <f t="shared" si="2"/>
        <v>180</v>
      </c>
      <c r="R6" s="305"/>
      <c r="S6" s="305"/>
    </row>
    <row r="7" spans="1:19" ht="15.75">
      <c r="A7" s="282">
        <v>6</v>
      </c>
      <c r="B7" s="274" t="s">
        <v>28</v>
      </c>
      <c r="C7" s="172"/>
      <c r="D7" s="172">
        <v>159</v>
      </c>
      <c r="E7" s="172">
        <v>231</v>
      </c>
      <c r="F7" s="172">
        <v>181</v>
      </c>
      <c r="G7" s="172">
        <v>147</v>
      </c>
      <c r="H7" s="172">
        <v>194</v>
      </c>
      <c r="I7" s="172">
        <v>170</v>
      </c>
      <c r="J7" s="172">
        <f t="shared" si="0"/>
        <v>1082</v>
      </c>
      <c r="K7" s="211">
        <f t="shared" si="1"/>
        <v>180.33333333333334</v>
      </c>
      <c r="L7" s="333"/>
      <c r="M7" s="8">
        <v>5</v>
      </c>
      <c r="N7" s="306" t="s">
        <v>180</v>
      </c>
      <c r="O7" s="3"/>
      <c r="P7" s="460">
        <v>172</v>
      </c>
      <c r="Q7" s="527">
        <f t="shared" si="2"/>
        <v>172</v>
      </c>
      <c r="R7" s="305"/>
      <c r="S7" s="305"/>
    </row>
    <row r="8" spans="1:19" ht="15.75">
      <c r="A8" s="282">
        <v>7</v>
      </c>
      <c r="B8" s="306" t="s">
        <v>181</v>
      </c>
      <c r="C8" s="172"/>
      <c r="D8" s="172">
        <v>167</v>
      </c>
      <c r="E8" s="172">
        <v>158</v>
      </c>
      <c r="F8" s="172">
        <v>188</v>
      </c>
      <c r="G8" s="172">
        <v>172</v>
      </c>
      <c r="H8" s="172">
        <v>211</v>
      </c>
      <c r="I8" s="172">
        <v>168</v>
      </c>
      <c r="J8" s="172">
        <f t="shared" si="0"/>
        <v>1064</v>
      </c>
      <c r="K8" s="211">
        <f t="shared" si="1"/>
        <v>177.33333333333334</v>
      </c>
      <c r="L8" s="333"/>
      <c r="M8" s="8">
        <v>6</v>
      </c>
      <c r="N8" s="282" t="s">
        <v>156</v>
      </c>
      <c r="O8" s="3"/>
      <c r="P8" s="3">
        <v>168</v>
      </c>
      <c r="Q8" s="527">
        <f t="shared" si="2"/>
        <v>168</v>
      </c>
      <c r="R8" s="305"/>
      <c r="S8" s="305"/>
    </row>
    <row r="9" spans="1:19" ht="16.5" thickBot="1">
      <c r="A9" s="282">
        <v>8</v>
      </c>
      <c r="B9" s="306" t="s">
        <v>180</v>
      </c>
      <c r="C9" s="172"/>
      <c r="D9" s="172">
        <v>228</v>
      </c>
      <c r="E9" s="172">
        <v>197</v>
      </c>
      <c r="F9" s="172">
        <v>190</v>
      </c>
      <c r="G9" s="172">
        <v>156</v>
      </c>
      <c r="H9" s="172">
        <v>124</v>
      </c>
      <c r="I9" s="172">
        <v>142</v>
      </c>
      <c r="J9" s="172">
        <f t="shared" si="0"/>
        <v>1037</v>
      </c>
      <c r="K9" s="211">
        <f t="shared" si="1"/>
        <v>172.83333333333334</v>
      </c>
      <c r="L9" s="333"/>
      <c r="M9" s="472">
        <v>7</v>
      </c>
      <c r="N9" s="296" t="s">
        <v>29</v>
      </c>
      <c r="O9" s="1">
        <v>8</v>
      </c>
      <c r="P9" s="1">
        <v>128</v>
      </c>
      <c r="Q9" s="528">
        <f t="shared" si="2"/>
        <v>136</v>
      </c>
      <c r="R9" s="305"/>
      <c r="S9" s="305"/>
    </row>
    <row r="10" spans="1:19" ht="15.75">
      <c r="A10" s="282">
        <v>9</v>
      </c>
      <c r="B10" s="274" t="s">
        <v>79</v>
      </c>
      <c r="C10" s="172">
        <v>48</v>
      </c>
      <c r="D10" s="172">
        <v>167</v>
      </c>
      <c r="E10" s="172">
        <v>186</v>
      </c>
      <c r="F10" s="172">
        <v>131</v>
      </c>
      <c r="G10" s="172">
        <v>163</v>
      </c>
      <c r="H10" s="172">
        <v>160</v>
      </c>
      <c r="I10" s="172">
        <v>178</v>
      </c>
      <c r="J10" s="172">
        <f t="shared" si="0"/>
        <v>1033</v>
      </c>
      <c r="K10" s="211">
        <f t="shared" si="1"/>
        <v>172.16666666666666</v>
      </c>
      <c r="L10" s="335"/>
      <c r="M10" s="34"/>
      <c r="N10" s="329"/>
      <c r="O10" s="34"/>
      <c r="P10" s="34"/>
      <c r="Q10" s="34"/>
      <c r="R10" s="305"/>
      <c r="S10" s="305"/>
    </row>
    <row r="11" spans="1:19" ht="15.75">
      <c r="A11" s="282">
        <v>10</v>
      </c>
      <c r="B11" s="274" t="s">
        <v>156</v>
      </c>
      <c r="C11" s="172"/>
      <c r="D11" s="172">
        <v>167</v>
      </c>
      <c r="E11" s="172">
        <v>165</v>
      </c>
      <c r="F11" s="172">
        <v>146</v>
      </c>
      <c r="G11" s="172">
        <v>167</v>
      </c>
      <c r="H11" s="172">
        <v>189</v>
      </c>
      <c r="I11" s="172">
        <v>171</v>
      </c>
      <c r="J11" s="172">
        <f t="shared" si="0"/>
        <v>1005</v>
      </c>
      <c r="K11" s="211">
        <f t="shared" si="1"/>
        <v>167.5</v>
      </c>
      <c r="L11" s="335"/>
      <c r="M11" s="326"/>
      <c r="N11" s="88"/>
      <c r="O11" s="88"/>
      <c r="P11" s="326"/>
      <c r="Q11" s="305"/>
      <c r="R11" s="305"/>
      <c r="S11" s="305"/>
    </row>
    <row r="12" spans="1:19" ht="15.75">
      <c r="A12" s="282">
        <v>11</v>
      </c>
      <c r="B12" s="274" t="s">
        <v>12</v>
      </c>
      <c r="C12" s="172"/>
      <c r="D12" s="172">
        <v>121</v>
      </c>
      <c r="E12" s="172">
        <v>165</v>
      </c>
      <c r="F12" s="172">
        <v>167</v>
      </c>
      <c r="G12" s="172">
        <v>189</v>
      </c>
      <c r="H12" s="172">
        <v>168</v>
      </c>
      <c r="I12" s="172">
        <v>183</v>
      </c>
      <c r="J12" s="172">
        <f t="shared" si="0"/>
        <v>993</v>
      </c>
      <c r="K12" s="211">
        <f t="shared" si="1"/>
        <v>165.5</v>
      </c>
      <c r="L12" s="335"/>
      <c r="M12" s="305"/>
      <c r="N12" s="326"/>
      <c r="O12" s="326"/>
      <c r="P12" s="326"/>
      <c r="Q12" s="305"/>
      <c r="R12" s="305"/>
      <c r="S12" s="305"/>
    </row>
    <row r="13" spans="1:19" ht="15.75">
      <c r="A13" s="282">
        <v>12</v>
      </c>
      <c r="B13" s="306" t="s">
        <v>18</v>
      </c>
      <c r="C13" s="172"/>
      <c r="D13" s="172">
        <v>154</v>
      </c>
      <c r="E13" s="172">
        <v>193</v>
      </c>
      <c r="F13" s="172">
        <v>133</v>
      </c>
      <c r="G13" s="172">
        <v>176</v>
      </c>
      <c r="H13" s="172">
        <v>143</v>
      </c>
      <c r="I13" s="172">
        <v>182</v>
      </c>
      <c r="J13" s="172">
        <f t="shared" si="0"/>
        <v>981</v>
      </c>
      <c r="K13" s="211">
        <f t="shared" si="1"/>
        <v>163.5</v>
      </c>
      <c r="L13" s="335"/>
      <c r="M13" s="305"/>
      <c r="N13" s="326"/>
      <c r="O13" s="329"/>
      <c r="P13" s="326"/>
      <c r="Q13" s="305"/>
      <c r="R13" s="305"/>
      <c r="S13" s="305"/>
    </row>
    <row r="14" spans="1:19" ht="15.75">
      <c r="A14" s="282">
        <v>13</v>
      </c>
      <c r="B14" s="306" t="s">
        <v>98</v>
      </c>
      <c r="C14" s="172"/>
      <c r="D14" s="172">
        <v>167</v>
      </c>
      <c r="E14" s="172">
        <v>154</v>
      </c>
      <c r="F14" s="172">
        <v>162</v>
      </c>
      <c r="G14" s="172">
        <v>161</v>
      </c>
      <c r="H14" s="172">
        <v>160</v>
      </c>
      <c r="I14" s="172">
        <v>169</v>
      </c>
      <c r="J14" s="172">
        <f t="shared" si="0"/>
        <v>973</v>
      </c>
      <c r="K14" s="211">
        <f t="shared" si="1"/>
        <v>162.16666666666666</v>
      </c>
      <c r="L14" s="335"/>
      <c r="M14" s="325" t="s">
        <v>182</v>
      </c>
      <c r="N14" s="105"/>
      <c r="O14" s="34"/>
      <c r="P14" s="326"/>
      <c r="Q14" s="305"/>
      <c r="R14" s="305"/>
      <c r="S14" s="305"/>
    </row>
    <row r="15" spans="1:19" ht="15.75">
      <c r="A15" s="282">
        <v>14</v>
      </c>
      <c r="B15" s="306" t="s">
        <v>104</v>
      </c>
      <c r="C15" s="172"/>
      <c r="D15" s="172">
        <v>177</v>
      </c>
      <c r="E15" s="172">
        <v>168</v>
      </c>
      <c r="F15" s="172">
        <v>172</v>
      </c>
      <c r="G15" s="172">
        <v>190</v>
      </c>
      <c r="H15" s="172">
        <v>139</v>
      </c>
      <c r="I15" s="172">
        <v>126</v>
      </c>
      <c r="J15" s="172">
        <f t="shared" si="0"/>
        <v>972</v>
      </c>
      <c r="K15" s="211">
        <f t="shared" si="1"/>
        <v>162</v>
      </c>
      <c r="L15" s="335"/>
      <c r="M15" s="305"/>
      <c r="N15" s="326"/>
      <c r="O15" s="326"/>
      <c r="P15" s="326"/>
      <c r="Q15" s="305"/>
      <c r="R15" s="305"/>
      <c r="S15" s="305"/>
    </row>
    <row r="16" spans="1:19" ht="15.75">
      <c r="A16" s="282">
        <v>15</v>
      </c>
      <c r="B16" s="274" t="s">
        <v>19</v>
      </c>
      <c r="C16" s="172">
        <v>48</v>
      </c>
      <c r="D16" s="172">
        <v>133</v>
      </c>
      <c r="E16" s="172">
        <v>131</v>
      </c>
      <c r="F16" s="172">
        <v>128</v>
      </c>
      <c r="G16" s="172">
        <v>155</v>
      </c>
      <c r="H16" s="172">
        <v>181</v>
      </c>
      <c r="I16" s="172">
        <v>128</v>
      </c>
      <c r="J16" s="172">
        <f t="shared" si="0"/>
        <v>904</v>
      </c>
      <c r="K16" s="211">
        <f t="shared" si="1"/>
        <v>150.66666666666666</v>
      </c>
      <c r="L16" s="335"/>
      <c r="M16" s="305"/>
      <c r="N16" s="326"/>
      <c r="O16" s="326"/>
      <c r="P16" s="326"/>
      <c r="Q16" s="305"/>
      <c r="R16" s="305"/>
      <c r="S16" s="305"/>
    </row>
    <row r="17" spans="1:19" ht="15.75">
      <c r="A17" s="282">
        <v>16</v>
      </c>
      <c r="B17" s="306" t="s">
        <v>173</v>
      </c>
      <c r="C17" s="172"/>
      <c r="D17" s="172">
        <v>123</v>
      </c>
      <c r="E17" s="172">
        <v>148</v>
      </c>
      <c r="F17" s="172">
        <v>146</v>
      </c>
      <c r="G17" s="172">
        <v>150</v>
      </c>
      <c r="H17" s="172">
        <v>154</v>
      </c>
      <c r="I17" s="172">
        <v>178</v>
      </c>
      <c r="J17" s="172">
        <f t="shared" si="0"/>
        <v>899</v>
      </c>
      <c r="K17" s="211">
        <f t="shared" si="1"/>
        <v>149.83333333333334</v>
      </c>
      <c r="L17" s="335"/>
      <c r="M17" s="305"/>
      <c r="N17" s="326"/>
      <c r="O17" s="326"/>
      <c r="P17" s="326"/>
      <c r="Q17" s="305"/>
      <c r="R17" s="305"/>
      <c r="S17" s="305"/>
    </row>
    <row r="18" spans="1:19" ht="16.5" thickBot="1">
      <c r="A18" s="385">
        <v>17</v>
      </c>
      <c r="B18" s="296" t="s">
        <v>29</v>
      </c>
      <c r="C18" s="407">
        <v>48</v>
      </c>
      <c r="D18" s="407">
        <v>158</v>
      </c>
      <c r="E18" s="407">
        <v>96</v>
      </c>
      <c r="F18" s="407">
        <v>158</v>
      </c>
      <c r="G18" s="407">
        <v>138</v>
      </c>
      <c r="H18" s="407">
        <v>119</v>
      </c>
      <c r="I18" s="407">
        <v>146</v>
      </c>
      <c r="J18" s="407">
        <f t="shared" si="0"/>
        <v>863</v>
      </c>
      <c r="K18" s="410">
        <f t="shared" si="1"/>
        <v>143.83333333333334</v>
      </c>
      <c r="L18" s="326"/>
      <c r="M18" s="305"/>
      <c r="N18" s="305"/>
      <c r="O18" s="326"/>
      <c r="P18" s="326"/>
      <c r="Q18" s="305"/>
      <c r="R18" s="305"/>
      <c r="S18" s="305"/>
    </row>
    <row r="19" spans="1:19" ht="15.75">
      <c r="A19" s="305"/>
      <c r="B19" s="305"/>
      <c r="C19" s="305"/>
      <c r="D19" s="305"/>
      <c r="E19" s="305"/>
      <c r="F19" s="305"/>
      <c r="G19" s="305"/>
      <c r="H19" s="305"/>
      <c r="I19" s="305"/>
      <c r="J19" s="305"/>
      <c r="K19" s="305"/>
      <c r="L19" s="326"/>
      <c r="M19" s="305"/>
      <c r="N19" s="305"/>
      <c r="O19" s="326"/>
      <c r="P19" s="326"/>
      <c r="Q19" s="305"/>
      <c r="R19" s="305"/>
      <c r="S19" s="305"/>
    </row>
    <row r="20" spans="1:19" ht="16.5" thickBot="1">
      <c r="A20" s="101"/>
      <c r="B20" s="101"/>
      <c r="C20" s="101"/>
      <c r="D20" s="101"/>
      <c r="E20" s="305"/>
      <c r="F20" s="305"/>
      <c r="G20" s="305"/>
      <c r="H20" s="305"/>
      <c r="I20" s="305"/>
      <c r="J20" s="305"/>
      <c r="K20" s="305"/>
      <c r="L20" s="305"/>
      <c r="M20" s="326"/>
      <c r="N20" s="326"/>
      <c r="O20" s="326"/>
      <c r="P20" s="326"/>
      <c r="Q20" s="305"/>
      <c r="R20" s="305"/>
      <c r="S20" s="305"/>
    </row>
    <row r="21" spans="1:19" ht="16.5" thickBot="1">
      <c r="A21" s="467" t="s">
        <v>139</v>
      </c>
      <c r="B21" s="368" t="s">
        <v>65</v>
      </c>
      <c r="C21" s="340" t="s">
        <v>2</v>
      </c>
      <c r="D21" s="341" t="s">
        <v>45</v>
      </c>
      <c r="E21" s="342" t="s">
        <v>9</v>
      </c>
      <c r="F21" s="326"/>
      <c r="G21" s="329"/>
      <c r="H21" s="452"/>
      <c r="I21" s="329"/>
      <c r="J21" s="183"/>
      <c r="K21" s="183"/>
      <c r="L21" s="305"/>
      <c r="M21" s="326"/>
      <c r="N21" s="326"/>
      <c r="O21" s="326"/>
      <c r="P21" s="326"/>
      <c r="Q21" s="305"/>
      <c r="R21" s="305"/>
      <c r="S21" s="305"/>
    </row>
    <row r="22" spans="1:19" ht="16.5" thickBot="1">
      <c r="A22" s="326">
        <v>2</v>
      </c>
      <c r="B22" s="274" t="s">
        <v>20</v>
      </c>
      <c r="C22" s="29"/>
      <c r="D22" s="310">
        <v>205</v>
      </c>
      <c r="E22" s="316">
        <f>D22+C22</f>
        <v>205</v>
      </c>
      <c r="F22" s="326"/>
      <c r="G22" s="505"/>
      <c r="H22" s="506" t="s">
        <v>66</v>
      </c>
      <c r="I22" s="507"/>
      <c r="J22" s="508"/>
      <c r="K22" s="509"/>
      <c r="L22" s="305"/>
      <c r="M22" s="326"/>
      <c r="N22" s="326"/>
      <c r="O22" s="326"/>
      <c r="P22" s="326"/>
      <c r="Q22" s="305"/>
      <c r="R22" s="305"/>
      <c r="S22" s="305"/>
    </row>
    <row r="23" spans="1:19" ht="16.5" thickBot="1">
      <c r="A23" s="468"/>
      <c r="B23" s="296" t="s">
        <v>104</v>
      </c>
      <c r="C23" s="1"/>
      <c r="D23" s="311">
        <v>212</v>
      </c>
      <c r="E23" s="288">
        <f aca="true" t="shared" si="3" ref="E23:E32">D23+C23</f>
        <v>212</v>
      </c>
      <c r="F23" s="326"/>
      <c r="G23" s="500" t="s">
        <v>0</v>
      </c>
      <c r="H23" s="501" t="s">
        <v>43</v>
      </c>
      <c r="I23" s="502" t="s">
        <v>44</v>
      </c>
      <c r="J23" s="503" t="s">
        <v>45</v>
      </c>
      <c r="K23" s="504" t="s">
        <v>9</v>
      </c>
      <c r="L23" s="305"/>
      <c r="M23" s="326"/>
      <c r="N23" s="326"/>
      <c r="O23" s="326"/>
      <c r="P23" s="326"/>
      <c r="Q23" s="305"/>
      <c r="R23" s="305"/>
      <c r="S23" s="305"/>
    </row>
    <row r="24" spans="1:19" ht="16.5" thickBot="1">
      <c r="A24" s="469"/>
      <c r="B24" s="214"/>
      <c r="C24" s="34"/>
      <c r="D24" s="287"/>
      <c r="E24" s="316"/>
      <c r="F24" s="326"/>
      <c r="G24" s="485">
        <v>1</v>
      </c>
      <c r="H24" s="306" t="s">
        <v>11</v>
      </c>
      <c r="I24" s="486">
        <v>8</v>
      </c>
      <c r="J24" s="488">
        <v>204</v>
      </c>
      <c r="K24" s="487">
        <f>J24+I24</f>
        <v>212</v>
      </c>
      <c r="L24" s="305"/>
      <c r="M24" s="305"/>
      <c r="N24" s="326"/>
      <c r="O24" s="326"/>
      <c r="P24" s="326"/>
      <c r="Q24" s="305"/>
      <c r="R24" s="305"/>
      <c r="S24" s="305"/>
    </row>
    <row r="25" spans="1:19" ht="15.75">
      <c r="A25" s="326">
        <v>3</v>
      </c>
      <c r="B25" s="306" t="s">
        <v>11</v>
      </c>
      <c r="C25" s="29">
        <v>8</v>
      </c>
      <c r="D25" s="310">
        <v>160</v>
      </c>
      <c r="E25" s="316">
        <f t="shared" si="3"/>
        <v>168</v>
      </c>
      <c r="F25" s="326"/>
      <c r="G25" s="39">
        <v>2</v>
      </c>
      <c r="H25" s="306" t="s">
        <v>104</v>
      </c>
      <c r="I25" s="321"/>
      <c r="J25" s="178">
        <v>190</v>
      </c>
      <c r="K25" s="179">
        <f>J25+I25</f>
        <v>190</v>
      </c>
      <c r="L25" s="305"/>
      <c r="M25" s="305"/>
      <c r="N25" s="326"/>
      <c r="O25" s="326"/>
      <c r="P25" s="326"/>
      <c r="Q25" s="305"/>
      <c r="R25" s="305"/>
      <c r="S25" s="305"/>
    </row>
    <row r="26" spans="1:19" ht="16.5" thickBot="1">
      <c r="A26" s="468"/>
      <c r="B26" s="296" t="s">
        <v>173</v>
      </c>
      <c r="C26" s="1"/>
      <c r="D26" s="311">
        <v>138</v>
      </c>
      <c r="E26" s="288">
        <f t="shared" si="3"/>
        <v>138</v>
      </c>
      <c r="F26" s="326"/>
      <c r="G26" s="39">
        <v>3</v>
      </c>
      <c r="H26" s="282" t="s">
        <v>12</v>
      </c>
      <c r="I26" s="321"/>
      <c r="J26" s="178">
        <v>173</v>
      </c>
      <c r="K26" s="179">
        <f>J26+I26</f>
        <v>173</v>
      </c>
      <c r="L26" s="305"/>
      <c r="M26" s="305"/>
      <c r="N26" s="326"/>
      <c r="O26" s="326"/>
      <c r="P26" s="326"/>
      <c r="Q26" s="305"/>
      <c r="R26" s="305"/>
      <c r="S26" s="305"/>
    </row>
    <row r="27" spans="1:19" ht="16.5" thickBot="1">
      <c r="A27" s="469"/>
      <c r="B27" s="447"/>
      <c r="C27" s="34"/>
      <c r="D27" s="287"/>
      <c r="E27" s="316"/>
      <c r="F27" s="326"/>
      <c r="G27" s="43">
        <v>4</v>
      </c>
      <c r="H27" s="296" t="s">
        <v>181</v>
      </c>
      <c r="I27" s="323"/>
      <c r="J27" s="180">
        <v>163</v>
      </c>
      <c r="K27" s="181">
        <f>J27+I27</f>
        <v>163</v>
      </c>
      <c r="L27" s="305"/>
      <c r="M27" s="305"/>
      <c r="N27" s="326"/>
      <c r="O27" s="305"/>
      <c r="P27" s="305"/>
      <c r="Q27" s="305"/>
      <c r="R27" s="305"/>
      <c r="S27" s="305"/>
    </row>
    <row r="28" spans="1:19" ht="15.75">
      <c r="A28" s="314">
        <v>4</v>
      </c>
      <c r="B28" s="279" t="s">
        <v>25</v>
      </c>
      <c r="C28" s="29">
        <v>8</v>
      </c>
      <c r="D28" s="310">
        <v>140</v>
      </c>
      <c r="E28" s="316">
        <f t="shared" si="3"/>
        <v>148</v>
      </c>
      <c r="F28" s="326"/>
      <c r="G28" s="326"/>
      <c r="H28" s="326"/>
      <c r="I28" s="326"/>
      <c r="J28" s="326"/>
      <c r="K28" s="326"/>
      <c r="L28" s="326"/>
      <c r="M28" s="305"/>
      <c r="N28" s="326"/>
      <c r="O28" s="305"/>
      <c r="P28" s="305"/>
      <c r="Q28" s="305"/>
      <c r="R28" s="305"/>
      <c r="S28" s="305"/>
    </row>
    <row r="29" spans="1:19" ht="16.5" thickBot="1">
      <c r="A29" s="468"/>
      <c r="B29" s="473" t="s">
        <v>12</v>
      </c>
      <c r="C29" s="1"/>
      <c r="D29" s="311">
        <v>159</v>
      </c>
      <c r="E29" s="288">
        <f t="shared" si="3"/>
        <v>159</v>
      </c>
      <c r="F29" s="326"/>
      <c r="G29" s="326"/>
      <c r="H29" s="326"/>
      <c r="I29" s="326"/>
      <c r="J29" s="326"/>
      <c r="K29" s="326"/>
      <c r="L29" s="326"/>
      <c r="M29" s="305"/>
      <c r="N29" s="305"/>
      <c r="O29" s="305"/>
      <c r="P29" s="305"/>
      <c r="Q29" s="305"/>
      <c r="R29" s="305"/>
      <c r="S29" s="305"/>
    </row>
    <row r="30" spans="1:19" ht="16.5" thickBot="1">
      <c r="A30" s="469"/>
      <c r="B30" s="446"/>
      <c r="C30" s="34"/>
      <c r="D30" s="287"/>
      <c r="E30" s="316"/>
      <c r="F30" s="326"/>
      <c r="G30" s="326"/>
      <c r="H30" s="326"/>
      <c r="I30" s="326"/>
      <c r="J30" s="326"/>
      <c r="K30" s="326"/>
      <c r="L30" s="326"/>
      <c r="M30" s="305"/>
      <c r="N30" s="305"/>
      <c r="O30" s="305"/>
      <c r="P30" s="305"/>
      <c r="Q30" s="305"/>
      <c r="R30" s="305"/>
      <c r="S30" s="305"/>
    </row>
    <row r="31" spans="1:19" ht="16.5" thickBot="1">
      <c r="A31" s="314">
        <v>5</v>
      </c>
      <c r="B31" s="274" t="s">
        <v>28</v>
      </c>
      <c r="C31" s="29"/>
      <c r="D31" s="310">
        <v>136</v>
      </c>
      <c r="E31" s="316">
        <f t="shared" si="3"/>
        <v>136</v>
      </c>
      <c r="F31" s="326"/>
      <c r="G31" s="489"/>
      <c r="H31" s="490" t="s">
        <v>68</v>
      </c>
      <c r="I31" s="491"/>
      <c r="J31" s="492"/>
      <c r="K31" s="492"/>
      <c r="L31" s="326"/>
      <c r="M31" s="305"/>
      <c r="N31" s="305"/>
      <c r="O31" s="305"/>
      <c r="P31" s="305"/>
      <c r="Q31" s="305"/>
      <c r="R31" s="305"/>
      <c r="S31" s="305"/>
    </row>
    <row r="32" spans="1:19" ht="16.5" thickBot="1">
      <c r="A32" s="468"/>
      <c r="B32" s="306" t="s">
        <v>181</v>
      </c>
      <c r="C32" s="1"/>
      <c r="D32" s="311">
        <v>151</v>
      </c>
      <c r="E32" s="317">
        <f t="shared" si="3"/>
        <v>151</v>
      </c>
      <c r="F32" s="326"/>
      <c r="G32" s="495" t="s">
        <v>0</v>
      </c>
      <c r="H32" s="496" t="s">
        <v>43</v>
      </c>
      <c r="I32" s="497" t="s">
        <v>44</v>
      </c>
      <c r="J32" s="498" t="s">
        <v>45</v>
      </c>
      <c r="K32" s="498" t="s">
        <v>69</v>
      </c>
      <c r="L32" s="497" t="s">
        <v>9</v>
      </c>
      <c r="M32" s="499" t="s">
        <v>10</v>
      </c>
      <c r="N32" s="305"/>
      <c r="O32" s="305"/>
      <c r="P32" s="305"/>
      <c r="Q32" s="305"/>
      <c r="R32" s="305"/>
      <c r="S32" s="305"/>
    </row>
    <row r="33" spans="1:19" ht="15.75">
      <c r="A33" s="326"/>
      <c r="B33" s="336"/>
      <c r="C33" s="470"/>
      <c r="D33" s="326"/>
      <c r="E33" s="326"/>
      <c r="F33" s="326"/>
      <c r="G33" s="485">
        <v>1</v>
      </c>
      <c r="H33" s="119" t="s">
        <v>13</v>
      </c>
      <c r="I33" s="486"/>
      <c r="J33" s="488">
        <v>233</v>
      </c>
      <c r="K33" s="488">
        <v>237</v>
      </c>
      <c r="L33" s="488">
        <f>K33+J33+I33</f>
        <v>470</v>
      </c>
      <c r="M33" s="494">
        <f>L33/2</f>
        <v>235</v>
      </c>
      <c r="N33" s="305"/>
      <c r="O33" s="305"/>
      <c r="P33" s="305"/>
      <c r="Q33" s="305"/>
      <c r="R33" s="305"/>
      <c r="S33" s="305"/>
    </row>
    <row r="34" spans="1:19" ht="15.75">
      <c r="A34" s="326"/>
      <c r="B34" s="326"/>
      <c r="C34" s="326"/>
      <c r="D34" s="326"/>
      <c r="E34" s="326"/>
      <c r="F34" s="326"/>
      <c r="G34" s="39">
        <v>2</v>
      </c>
      <c r="H34" s="306" t="s">
        <v>11</v>
      </c>
      <c r="I34" s="321">
        <v>16</v>
      </c>
      <c r="J34" s="178">
        <v>166</v>
      </c>
      <c r="K34" s="178">
        <v>236</v>
      </c>
      <c r="L34" s="178">
        <f>K34+J34+I34</f>
        <v>418</v>
      </c>
      <c r="M34" s="322">
        <f>L34/2</f>
        <v>209</v>
      </c>
      <c r="N34" s="305"/>
      <c r="O34" s="305"/>
      <c r="P34" s="305"/>
      <c r="Q34" s="305"/>
      <c r="R34" s="305"/>
      <c r="S34" s="305"/>
    </row>
    <row r="35" spans="1:19" ht="15.75">
      <c r="A35" s="326"/>
      <c r="B35" s="326"/>
      <c r="C35" s="326"/>
      <c r="D35" s="326"/>
      <c r="E35" s="326"/>
      <c r="F35" s="326"/>
      <c r="G35" s="39">
        <v>3</v>
      </c>
      <c r="H35" s="306" t="s">
        <v>104</v>
      </c>
      <c r="I35" s="321"/>
      <c r="J35" s="178">
        <v>207</v>
      </c>
      <c r="K35" s="178">
        <v>155</v>
      </c>
      <c r="L35" s="178">
        <f>K35+J35+I35</f>
        <v>362</v>
      </c>
      <c r="M35" s="322">
        <f>L35/2</f>
        <v>181</v>
      </c>
      <c r="N35" s="305"/>
      <c r="O35" s="305"/>
      <c r="P35" s="305"/>
      <c r="Q35" s="305"/>
      <c r="R35" s="305"/>
      <c r="S35" s="305"/>
    </row>
    <row r="36" spans="1:19" ht="16.5" thickBot="1">
      <c r="A36" s="326"/>
      <c r="B36" s="326"/>
      <c r="C36" s="326"/>
      <c r="D36" s="326"/>
      <c r="E36" s="326"/>
      <c r="F36" s="326"/>
      <c r="G36" s="43">
        <v>4</v>
      </c>
      <c r="H36" s="309" t="s">
        <v>16</v>
      </c>
      <c r="I36" s="439"/>
      <c r="J36" s="440">
        <v>203</v>
      </c>
      <c r="K36" s="440">
        <v>157</v>
      </c>
      <c r="L36" s="440">
        <f>K36+J36+I36</f>
        <v>360</v>
      </c>
      <c r="M36" s="441">
        <f>L36/2</f>
        <v>180</v>
      </c>
      <c r="N36" s="305"/>
      <c r="O36" s="305"/>
      <c r="P36" s="305"/>
      <c r="Q36" s="305"/>
      <c r="R36" s="305"/>
      <c r="S36" s="305"/>
    </row>
    <row r="37" spans="1:19" ht="15.75">
      <c r="A37" s="305"/>
      <c r="B37" s="305"/>
      <c r="C37" s="305"/>
      <c r="D37" s="305"/>
      <c r="E37" s="305"/>
      <c r="F37" s="305"/>
      <c r="G37" s="530"/>
      <c r="H37" s="314"/>
      <c r="I37" s="305"/>
      <c r="J37" s="305"/>
      <c r="K37" s="305"/>
      <c r="L37" s="305"/>
      <c r="M37" s="305"/>
      <c r="N37" s="305"/>
      <c r="O37" s="305"/>
      <c r="P37" s="305"/>
      <c r="Q37" s="305"/>
      <c r="R37" s="305"/>
      <c r="S37" s="305"/>
    </row>
    <row r="38" spans="1:19" ht="15">
      <c r="A38" s="305"/>
      <c r="B38" s="305"/>
      <c r="C38" s="305"/>
      <c r="D38" s="305"/>
      <c r="E38" s="305"/>
      <c r="F38" s="305"/>
      <c r="G38" s="305"/>
      <c r="H38" s="305"/>
      <c r="I38" s="305"/>
      <c r="J38" s="305"/>
      <c r="K38" s="305"/>
      <c r="L38" s="305"/>
      <c r="M38" s="305"/>
      <c r="N38" s="305"/>
      <c r="O38" s="305"/>
      <c r="P38" s="305"/>
      <c r="Q38" s="305"/>
      <c r="R38" s="305"/>
      <c r="S38" s="305"/>
    </row>
    <row r="39" spans="12:19" ht="15">
      <c r="L39" s="305"/>
      <c r="M39" s="305"/>
      <c r="N39" s="305"/>
      <c r="O39" s="305"/>
      <c r="P39" s="305"/>
      <c r="Q39" s="305"/>
      <c r="R39" s="305"/>
      <c r="S39" s="305"/>
    </row>
    <row r="40" spans="12:19" ht="15">
      <c r="L40" s="305"/>
      <c r="M40" s="305"/>
      <c r="N40" s="305"/>
      <c r="O40" s="305"/>
      <c r="P40" s="305"/>
      <c r="Q40" s="305"/>
      <c r="R40" s="305"/>
      <c r="S40" s="305"/>
    </row>
    <row r="41" spans="12:19" ht="15">
      <c r="L41" s="305"/>
      <c r="M41" s="305"/>
      <c r="N41" s="305"/>
      <c r="O41" s="305"/>
      <c r="P41" s="305"/>
      <c r="Q41" s="305"/>
      <c r="R41" s="305"/>
      <c r="S41" s="305"/>
    </row>
    <row r="42" spans="14:19" ht="15">
      <c r="N42" s="305"/>
      <c r="O42" s="305"/>
      <c r="P42" s="305"/>
      <c r="Q42" s="305"/>
      <c r="R42" s="305"/>
      <c r="S42" s="305"/>
    </row>
    <row r="43" spans="14:19" ht="15">
      <c r="N43" s="305"/>
      <c r="O43" s="305"/>
      <c r="P43" s="305"/>
      <c r="Q43" s="305"/>
      <c r="R43" s="305"/>
      <c r="S43" s="305"/>
    </row>
    <row r="44" spans="14:19" ht="15">
      <c r="N44" s="305"/>
      <c r="O44" s="305"/>
      <c r="P44" s="305"/>
      <c r="Q44" s="305"/>
      <c r="R44" s="305"/>
      <c r="S44" s="305"/>
    </row>
    <row r="45" spans="14:19" ht="15">
      <c r="N45" s="305"/>
      <c r="O45" s="305"/>
      <c r="P45" s="305"/>
      <c r="Q45" s="305"/>
      <c r="R45" s="305"/>
      <c r="S45" s="305"/>
    </row>
    <row r="46" spans="14:19" ht="15">
      <c r="N46" s="305"/>
      <c r="O46" s="305"/>
      <c r="P46" s="305"/>
      <c r="Q46" s="305"/>
      <c r="R46" s="305"/>
      <c r="S46" s="305"/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R43"/>
  <sheetViews>
    <sheetView zoomScalePageLayoutView="0" workbookViewId="0" topLeftCell="A1">
      <selection activeCell="H38" sqref="H38"/>
    </sheetView>
  </sheetViews>
  <sheetFormatPr defaultColWidth="9.140625" defaultRowHeight="15"/>
  <cols>
    <col min="1" max="1" width="5.7109375" style="0" customWidth="1"/>
    <col min="2" max="2" width="23.421875" style="0" customWidth="1"/>
    <col min="8" max="8" width="28.57421875" style="0" customWidth="1"/>
    <col min="14" max="14" width="21.57421875" style="0" customWidth="1"/>
  </cols>
  <sheetData>
    <row r="1" spans="1:18" ht="16.5" thickBot="1">
      <c r="A1" s="293" t="s">
        <v>139</v>
      </c>
      <c r="B1" s="295" t="s">
        <v>1</v>
      </c>
      <c r="C1" s="295" t="s">
        <v>2</v>
      </c>
      <c r="D1" s="295" t="s">
        <v>3</v>
      </c>
      <c r="E1" s="295" t="s">
        <v>4</v>
      </c>
      <c r="F1" s="295" t="s">
        <v>5</v>
      </c>
      <c r="G1" s="295" t="s">
        <v>6</v>
      </c>
      <c r="H1" s="295" t="s">
        <v>7</v>
      </c>
      <c r="I1" s="295" t="s">
        <v>8</v>
      </c>
      <c r="J1" s="480" t="s">
        <v>9</v>
      </c>
      <c r="K1" s="481" t="s">
        <v>10</v>
      </c>
      <c r="L1" s="326"/>
      <c r="M1" s="101"/>
      <c r="N1" s="529" t="s">
        <v>41</v>
      </c>
      <c r="O1" s="101"/>
      <c r="P1" s="101"/>
      <c r="Q1" s="101"/>
      <c r="R1" s="305"/>
    </row>
    <row r="2" spans="1:18" ht="16.5" thickBot="1">
      <c r="A2" s="282">
        <v>1</v>
      </c>
      <c r="B2" s="119" t="s">
        <v>37</v>
      </c>
      <c r="C2" s="206"/>
      <c r="D2" s="206">
        <v>227</v>
      </c>
      <c r="E2" s="206">
        <v>191</v>
      </c>
      <c r="F2" s="206">
        <v>212</v>
      </c>
      <c r="G2" s="206">
        <v>194</v>
      </c>
      <c r="H2" s="206">
        <v>191</v>
      </c>
      <c r="I2" s="206">
        <v>194</v>
      </c>
      <c r="J2" s="206">
        <f aca="true" t="shared" si="0" ref="J2:J18">I2+H2+G2+F2+E2+D2+C2</f>
        <v>1209</v>
      </c>
      <c r="K2" s="210">
        <f aca="true" t="shared" si="1" ref="K2:K18">J2/6</f>
        <v>201.5</v>
      </c>
      <c r="L2" s="333"/>
      <c r="M2" s="483" t="s">
        <v>0</v>
      </c>
      <c r="N2" s="484" t="s">
        <v>43</v>
      </c>
      <c r="O2" s="484" t="s">
        <v>44</v>
      </c>
      <c r="P2" s="484" t="s">
        <v>45</v>
      </c>
      <c r="Q2" s="524" t="s">
        <v>9</v>
      </c>
      <c r="R2" s="305"/>
    </row>
    <row r="3" spans="1:18" ht="15.75">
      <c r="A3" s="282">
        <v>2</v>
      </c>
      <c r="B3" s="306" t="s">
        <v>11</v>
      </c>
      <c r="C3" s="172">
        <v>48</v>
      </c>
      <c r="D3" s="172">
        <v>214</v>
      </c>
      <c r="E3" s="172">
        <v>143</v>
      </c>
      <c r="F3" s="172">
        <v>172</v>
      </c>
      <c r="G3" s="172">
        <v>160</v>
      </c>
      <c r="H3" s="172">
        <v>205</v>
      </c>
      <c r="I3" s="172">
        <v>194</v>
      </c>
      <c r="J3" s="172">
        <f t="shared" si="0"/>
        <v>1136</v>
      </c>
      <c r="K3" s="211">
        <f t="shared" si="1"/>
        <v>189.33333333333334</v>
      </c>
      <c r="L3" s="419"/>
      <c r="M3" s="10"/>
      <c r="N3" s="306" t="s">
        <v>180</v>
      </c>
      <c r="O3" s="12"/>
      <c r="P3" s="12">
        <v>195</v>
      </c>
      <c r="Q3" s="525">
        <f aca="true" t="shared" si="2" ref="Q3:Q11">P3+O3</f>
        <v>195</v>
      </c>
      <c r="R3" s="305"/>
    </row>
    <row r="4" spans="1:18" ht="15.75">
      <c r="A4" s="282">
        <v>3</v>
      </c>
      <c r="B4" s="306" t="s">
        <v>21</v>
      </c>
      <c r="C4" s="172"/>
      <c r="D4" s="172">
        <v>179</v>
      </c>
      <c r="E4" s="172">
        <v>195</v>
      </c>
      <c r="F4" s="172">
        <v>176</v>
      </c>
      <c r="G4" s="172">
        <v>178</v>
      </c>
      <c r="H4" s="172">
        <v>223</v>
      </c>
      <c r="I4" s="172">
        <v>169</v>
      </c>
      <c r="J4" s="172">
        <f t="shared" si="0"/>
        <v>1120</v>
      </c>
      <c r="K4" s="211">
        <f t="shared" si="1"/>
        <v>186.66666666666666</v>
      </c>
      <c r="L4" s="333"/>
      <c r="M4" s="8"/>
      <c r="N4" s="306" t="s">
        <v>183</v>
      </c>
      <c r="O4" s="3"/>
      <c r="P4" s="3">
        <v>193</v>
      </c>
      <c r="Q4" s="527">
        <f t="shared" si="2"/>
        <v>193</v>
      </c>
      <c r="R4" s="305"/>
    </row>
    <row r="5" spans="1:18" ht="15.75">
      <c r="A5" s="282">
        <v>4</v>
      </c>
      <c r="B5" s="306" t="s">
        <v>13</v>
      </c>
      <c r="C5" s="172"/>
      <c r="D5" s="172">
        <v>181</v>
      </c>
      <c r="E5" s="172">
        <v>131</v>
      </c>
      <c r="F5" s="172">
        <v>158</v>
      </c>
      <c r="G5" s="172">
        <v>170</v>
      </c>
      <c r="H5" s="172">
        <v>210</v>
      </c>
      <c r="I5" s="172">
        <v>243</v>
      </c>
      <c r="J5" s="172">
        <f t="shared" si="0"/>
        <v>1093</v>
      </c>
      <c r="K5" s="211">
        <f t="shared" si="1"/>
        <v>182.16666666666666</v>
      </c>
      <c r="L5" s="333"/>
      <c r="M5" s="8"/>
      <c r="N5" s="306" t="s">
        <v>29</v>
      </c>
      <c r="O5" s="3">
        <v>8</v>
      </c>
      <c r="P5" s="3">
        <v>169</v>
      </c>
      <c r="Q5" s="527">
        <f t="shared" si="2"/>
        <v>177</v>
      </c>
      <c r="R5" s="305"/>
    </row>
    <row r="6" spans="1:18" ht="15.75">
      <c r="A6" s="282">
        <v>5</v>
      </c>
      <c r="B6" s="111" t="s">
        <v>28</v>
      </c>
      <c r="C6" s="172"/>
      <c r="D6" s="172">
        <v>127</v>
      </c>
      <c r="E6" s="172">
        <v>132</v>
      </c>
      <c r="F6" s="172">
        <v>180</v>
      </c>
      <c r="G6" s="172">
        <v>198</v>
      </c>
      <c r="H6" s="172">
        <v>171</v>
      </c>
      <c r="I6" s="172">
        <v>181</v>
      </c>
      <c r="J6" s="172">
        <f t="shared" si="0"/>
        <v>989</v>
      </c>
      <c r="K6" s="211">
        <f t="shared" si="1"/>
        <v>164.83333333333334</v>
      </c>
      <c r="L6" s="333"/>
      <c r="M6" s="8"/>
      <c r="N6" s="274" t="s">
        <v>19</v>
      </c>
      <c r="O6" s="3">
        <v>8</v>
      </c>
      <c r="P6" s="3">
        <v>158</v>
      </c>
      <c r="Q6" s="527">
        <f t="shared" si="2"/>
        <v>166</v>
      </c>
      <c r="R6" s="305"/>
    </row>
    <row r="7" spans="1:18" ht="15.75">
      <c r="A7" s="282">
        <v>6</v>
      </c>
      <c r="B7" s="274" t="s">
        <v>156</v>
      </c>
      <c r="C7" s="172"/>
      <c r="D7" s="172">
        <v>162</v>
      </c>
      <c r="E7" s="172">
        <v>169</v>
      </c>
      <c r="F7" s="172">
        <v>190</v>
      </c>
      <c r="G7" s="172">
        <v>169</v>
      </c>
      <c r="H7" s="172">
        <v>169</v>
      </c>
      <c r="I7" s="172">
        <v>123</v>
      </c>
      <c r="J7" s="172">
        <f t="shared" si="0"/>
        <v>982</v>
      </c>
      <c r="K7" s="211">
        <f t="shared" si="1"/>
        <v>163.66666666666666</v>
      </c>
      <c r="L7" s="333"/>
      <c r="M7" s="8"/>
      <c r="N7" s="306" t="s">
        <v>105</v>
      </c>
      <c r="O7" s="3"/>
      <c r="P7" s="460">
        <v>153</v>
      </c>
      <c r="Q7" s="527">
        <f t="shared" si="2"/>
        <v>153</v>
      </c>
      <c r="R7" s="305"/>
    </row>
    <row r="8" spans="1:18" ht="15.75">
      <c r="A8" s="282">
        <v>7</v>
      </c>
      <c r="B8" s="306" t="s">
        <v>18</v>
      </c>
      <c r="C8" s="172"/>
      <c r="D8" s="172">
        <v>175</v>
      </c>
      <c r="E8" s="172">
        <v>160</v>
      </c>
      <c r="F8" s="172">
        <v>155</v>
      </c>
      <c r="G8" s="172">
        <v>145</v>
      </c>
      <c r="H8" s="172">
        <v>136</v>
      </c>
      <c r="I8" s="172">
        <v>177</v>
      </c>
      <c r="J8" s="172">
        <f t="shared" si="0"/>
        <v>948</v>
      </c>
      <c r="K8" s="211">
        <f t="shared" si="1"/>
        <v>158</v>
      </c>
      <c r="L8" s="333"/>
      <c r="M8" s="8"/>
      <c r="N8" s="306" t="s">
        <v>104</v>
      </c>
      <c r="O8" s="3"/>
      <c r="P8" s="3">
        <v>143</v>
      </c>
      <c r="Q8" s="527">
        <f t="shared" si="2"/>
        <v>143</v>
      </c>
      <c r="R8" s="305"/>
    </row>
    <row r="9" spans="1:18" ht="15.75">
      <c r="A9" s="282">
        <v>8</v>
      </c>
      <c r="B9" s="306" t="s">
        <v>183</v>
      </c>
      <c r="C9" s="172"/>
      <c r="D9" s="172">
        <v>225</v>
      </c>
      <c r="E9" s="172">
        <v>133</v>
      </c>
      <c r="F9" s="172">
        <v>163</v>
      </c>
      <c r="G9" s="172">
        <v>110</v>
      </c>
      <c r="H9" s="172">
        <v>157</v>
      </c>
      <c r="I9" s="172">
        <v>152</v>
      </c>
      <c r="J9" s="172">
        <f t="shared" si="0"/>
        <v>940</v>
      </c>
      <c r="K9" s="211">
        <f t="shared" si="1"/>
        <v>156.66666666666666</v>
      </c>
      <c r="L9" s="333"/>
      <c r="M9" s="459"/>
      <c r="N9" s="306" t="s">
        <v>184</v>
      </c>
      <c r="O9" s="3"/>
      <c r="P9" s="3">
        <v>129</v>
      </c>
      <c r="Q9" s="527">
        <f t="shared" si="2"/>
        <v>129</v>
      </c>
      <c r="R9" s="305"/>
    </row>
    <row r="10" spans="1:18" ht="15.75">
      <c r="A10" s="282">
        <v>9</v>
      </c>
      <c r="B10" s="306" t="s">
        <v>105</v>
      </c>
      <c r="C10" s="172"/>
      <c r="D10" s="172">
        <v>132</v>
      </c>
      <c r="E10" s="172">
        <v>144</v>
      </c>
      <c r="F10" s="172">
        <v>156</v>
      </c>
      <c r="G10" s="172">
        <v>154</v>
      </c>
      <c r="H10" s="172">
        <v>182</v>
      </c>
      <c r="I10" s="172">
        <v>172</v>
      </c>
      <c r="J10" s="172">
        <f t="shared" si="0"/>
        <v>940</v>
      </c>
      <c r="K10" s="211">
        <f t="shared" si="1"/>
        <v>156.66666666666666</v>
      </c>
      <c r="L10" s="335"/>
      <c r="M10" s="459"/>
      <c r="N10" s="306" t="s">
        <v>106</v>
      </c>
      <c r="O10" s="3"/>
      <c r="P10" s="3">
        <v>112</v>
      </c>
      <c r="Q10" s="527">
        <f t="shared" si="2"/>
        <v>112</v>
      </c>
      <c r="R10" s="305"/>
    </row>
    <row r="11" spans="1:18" ht="16.5" thickBot="1">
      <c r="A11" s="282">
        <v>10</v>
      </c>
      <c r="B11" s="306" t="s">
        <v>180</v>
      </c>
      <c r="C11" s="172"/>
      <c r="D11" s="172">
        <v>152</v>
      </c>
      <c r="E11" s="172">
        <v>154</v>
      </c>
      <c r="F11" s="172">
        <v>153</v>
      </c>
      <c r="G11" s="172">
        <v>124</v>
      </c>
      <c r="H11" s="172">
        <v>172</v>
      </c>
      <c r="I11" s="172">
        <v>179</v>
      </c>
      <c r="J11" s="172">
        <f t="shared" si="0"/>
        <v>934</v>
      </c>
      <c r="K11" s="211">
        <f t="shared" si="1"/>
        <v>155.66666666666666</v>
      </c>
      <c r="L11" s="335"/>
      <c r="M11" s="531"/>
      <c r="N11" s="473" t="s">
        <v>135</v>
      </c>
      <c r="O11" s="401"/>
      <c r="P11" s="401">
        <v>107</v>
      </c>
      <c r="Q11" s="532">
        <f t="shared" si="2"/>
        <v>107</v>
      </c>
      <c r="R11" s="305"/>
    </row>
    <row r="12" spans="1:18" ht="15.75">
      <c r="A12" s="282">
        <v>11</v>
      </c>
      <c r="B12" s="274" t="s">
        <v>19</v>
      </c>
      <c r="C12" s="172">
        <v>48</v>
      </c>
      <c r="D12" s="172">
        <v>133</v>
      </c>
      <c r="E12" s="172">
        <v>114</v>
      </c>
      <c r="F12" s="172">
        <v>135</v>
      </c>
      <c r="G12" s="172">
        <v>213</v>
      </c>
      <c r="H12" s="172">
        <v>153</v>
      </c>
      <c r="I12" s="172">
        <v>115</v>
      </c>
      <c r="J12" s="172">
        <f t="shared" si="0"/>
        <v>911</v>
      </c>
      <c r="K12" s="211">
        <f t="shared" si="1"/>
        <v>151.83333333333334</v>
      </c>
      <c r="L12" s="335"/>
      <c r="M12" s="305"/>
      <c r="N12" s="326"/>
      <c r="O12" s="326"/>
      <c r="P12" s="326"/>
      <c r="Q12" s="305"/>
      <c r="R12" s="305"/>
    </row>
    <row r="13" spans="1:18" ht="15.75">
      <c r="A13" s="282">
        <v>12</v>
      </c>
      <c r="B13" s="306" t="s">
        <v>29</v>
      </c>
      <c r="C13" s="172">
        <v>48</v>
      </c>
      <c r="D13" s="172">
        <v>151</v>
      </c>
      <c r="E13" s="172">
        <v>116</v>
      </c>
      <c r="F13" s="172">
        <v>188</v>
      </c>
      <c r="G13" s="172">
        <v>130</v>
      </c>
      <c r="H13" s="172">
        <v>126</v>
      </c>
      <c r="I13" s="172">
        <v>136</v>
      </c>
      <c r="J13" s="172">
        <f t="shared" si="0"/>
        <v>895</v>
      </c>
      <c r="K13" s="211">
        <f t="shared" si="1"/>
        <v>149.16666666666666</v>
      </c>
      <c r="L13" s="335"/>
      <c r="M13" s="305"/>
      <c r="N13" s="326"/>
      <c r="O13" s="329"/>
      <c r="P13" s="326"/>
      <c r="Q13" s="305"/>
      <c r="R13" s="305"/>
    </row>
    <row r="14" spans="1:18" ht="15.75">
      <c r="A14" s="282">
        <v>13</v>
      </c>
      <c r="B14" s="306" t="s">
        <v>104</v>
      </c>
      <c r="C14" s="172"/>
      <c r="D14" s="172">
        <v>143</v>
      </c>
      <c r="E14" s="172">
        <v>149</v>
      </c>
      <c r="F14" s="172">
        <v>123</v>
      </c>
      <c r="G14" s="172">
        <v>144</v>
      </c>
      <c r="H14" s="172">
        <v>134</v>
      </c>
      <c r="I14" s="172">
        <v>146</v>
      </c>
      <c r="J14" s="172">
        <f t="shared" si="0"/>
        <v>839</v>
      </c>
      <c r="K14" s="211">
        <f t="shared" si="1"/>
        <v>139.83333333333334</v>
      </c>
      <c r="L14" s="335"/>
      <c r="M14" s="325" t="s">
        <v>185</v>
      </c>
      <c r="N14" s="105"/>
      <c r="O14" s="34"/>
      <c r="P14" s="326"/>
      <c r="Q14" s="305"/>
      <c r="R14" s="305"/>
    </row>
    <row r="15" spans="1:18" ht="15.75">
      <c r="A15" s="282">
        <v>14</v>
      </c>
      <c r="B15" s="274" t="s">
        <v>20</v>
      </c>
      <c r="C15" s="172"/>
      <c r="D15" s="172">
        <v>176</v>
      </c>
      <c r="E15" s="172">
        <v>149</v>
      </c>
      <c r="F15" s="172">
        <v>181</v>
      </c>
      <c r="G15" s="172">
        <v>180</v>
      </c>
      <c r="H15" s="172">
        <v>146</v>
      </c>
      <c r="I15" s="172"/>
      <c r="J15" s="172">
        <f t="shared" si="0"/>
        <v>832</v>
      </c>
      <c r="K15" s="211">
        <f t="shared" si="1"/>
        <v>138.66666666666666</v>
      </c>
      <c r="L15" s="335"/>
      <c r="M15" s="305"/>
      <c r="N15" s="326"/>
      <c r="O15" s="326"/>
      <c r="P15" s="326"/>
      <c r="Q15" s="305"/>
      <c r="R15" s="305"/>
    </row>
    <row r="16" spans="1:18" ht="15.75">
      <c r="A16" s="282">
        <v>15</v>
      </c>
      <c r="B16" s="306" t="s">
        <v>184</v>
      </c>
      <c r="C16" s="172"/>
      <c r="D16" s="172">
        <v>146</v>
      </c>
      <c r="E16" s="172">
        <v>101</v>
      </c>
      <c r="F16" s="172">
        <v>156</v>
      </c>
      <c r="G16" s="172">
        <v>123</v>
      </c>
      <c r="H16" s="172">
        <v>122</v>
      </c>
      <c r="I16" s="172">
        <v>169</v>
      </c>
      <c r="J16" s="172">
        <f t="shared" si="0"/>
        <v>817</v>
      </c>
      <c r="K16" s="211">
        <f t="shared" si="1"/>
        <v>136.16666666666666</v>
      </c>
      <c r="L16" s="335"/>
      <c r="M16" s="305"/>
      <c r="N16" s="326"/>
      <c r="O16" s="326"/>
      <c r="P16" s="326"/>
      <c r="Q16" s="305"/>
      <c r="R16" s="305"/>
    </row>
    <row r="17" spans="1:18" ht="15.75">
      <c r="A17" s="282">
        <v>16</v>
      </c>
      <c r="B17" s="306" t="s">
        <v>106</v>
      </c>
      <c r="C17" s="172"/>
      <c r="D17" s="172">
        <v>122</v>
      </c>
      <c r="E17" s="172">
        <v>137</v>
      </c>
      <c r="F17" s="172">
        <v>127</v>
      </c>
      <c r="G17" s="172">
        <v>132</v>
      </c>
      <c r="H17" s="172">
        <v>156</v>
      </c>
      <c r="I17" s="172">
        <v>130</v>
      </c>
      <c r="J17" s="172">
        <f t="shared" si="0"/>
        <v>804</v>
      </c>
      <c r="K17" s="211">
        <f t="shared" si="1"/>
        <v>134</v>
      </c>
      <c r="L17" s="335"/>
      <c r="M17" s="305"/>
      <c r="N17" s="326"/>
      <c r="O17" s="326"/>
      <c r="P17" s="326"/>
      <c r="Q17" s="305"/>
      <c r="R17" s="305"/>
    </row>
    <row r="18" spans="1:18" ht="16.5" thickBot="1">
      <c r="A18" s="385">
        <v>17</v>
      </c>
      <c r="B18" s="473" t="s">
        <v>135</v>
      </c>
      <c r="C18" s="407"/>
      <c r="D18" s="407">
        <v>108</v>
      </c>
      <c r="E18" s="407">
        <v>115</v>
      </c>
      <c r="F18" s="407">
        <v>125</v>
      </c>
      <c r="G18" s="407">
        <v>128</v>
      </c>
      <c r="H18" s="407">
        <v>107</v>
      </c>
      <c r="I18" s="407">
        <v>139</v>
      </c>
      <c r="J18" s="407">
        <f t="shared" si="0"/>
        <v>722</v>
      </c>
      <c r="K18" s="410">
        <f t="shared" si="1"/>
        <v>120.33333333333333</v>
      </c>
      <c r="L18" s="326"/>
      <c r="M18" s="305"/>
      <c r="N18" s="305"/>
      <c r="O18" s="326"/>
      <c r="P18" s="326"/>
      <c r="Q18" s="305"/>
      <c r="R18" s="305"/>
    </row>
    <row r="19" spans="6:18" ht="15.75">
      <c r="F19" s="326"/>
      <c r="G19" s="329"/>
      <c r="H19" s="452"/>
      <c r="I19" s="329"/>
      <c r="J19" s="183"/>
      <c r="K19" s="183"/>
      <c r="L19" s="326"/>
      <c r="M19" s="305"/>
      <c r="N19" s="305"/>
      <c r="O19" s="326"/>
      <c r="P19" s="326"/>
      <c r="Q19" s="305"/>
      <c r="R19" s="305"/>
    </row>
    <row r="20" spans="6:18" ht="15.75">
      <c r="F20" s="326"/>
      <c r="L20" s="305"/>
      <c r="M20" s="326"/>
      <c r="N20" s="326"/>
      <c r="O20" s="326"/>
      <c r="P20" s="326"/>
      <c r="Q20" s="305"/>
      <c r="R20" s="305"/>
    </row>
    <row r="21" spans="6:18" ht="15.75">
      <c r="F21" s="326"/>
      <c r="L21" s="305"/>
      <c r="M21" s="326"/>
      <c r="N21" s="326"/>
      <c r="O21" s="326"/>
      <c r="P21" s="326"/>
      <c r="Q21" s="305"/>
      <c r="R21" s="305"/>
    </row>
    <row r="22" spans="1:18" ht="16.5" thickBot="1">
      <c r="A22" s="101"/>
      <c r="B22" s="101"/>
      <c r="C22" s="101"/>
      <c r="D22" s="101"/>
      <c r="E22" s="101"/>
      <c r="F22" s="326"/>
      <c r="N22" s="326"/>
      <c r="O22" s="326"/>
      <c r="P22" s="326"/>
      <c r="Q22" s="305"/>
      <c r="R22" s="305"/>
    </row>
    <row r="23" spans="1:18" ht="16.5" thickBot="1">
      <c r="A23" s="467" t="s">
        <v>139</v>
      </c>
      <c r="B23" s="368" t="s">
        <v>65</v>
      </c>
      <c r="C23" s="340" t="s">
        <v>2</v>
      </c>
      <c r="D23" s="341" t="s">
        <v>45</v>
      </c>
      <c r="E23" s="100" t="s">
        <v>9</v>
      </c>
      <c r="F23" s="326"/>
      <c r="G23" s="505"/>
      <c r="H23" s="506" t="s">
        <v>66</v>
      </c>
      <c r="I23" s="507"/>
      <c r="J23" s="508"/>
      <c r="K23" s="509"/>
      <c r="N23" s="326"/>
      <c r="O23" s="326"/>
      <c r="P23" s="326"/>
      <c r="Q23" s="305"/>
      <c r="R23" s="305"/>
    </row>
    <row r="24" spans="1:18" ht="16.5" thickBot="1">
      <c r="A24" s="326">
        <v>2</v>
      </c>
      <c r="B24" s="306" t="s">
        <v>13</v>
      </c>
      <c r="C24" s="29"/>
      <c r="D24" s="310">
        <v>208</v>
      </c>
      <c r="E24" s="316">
        <f>D24+C24</f>
        <v>208</v>
      </c>
      <c r="F24" s="326"/>
      <c r="G24" s="500" t="s">
        <v>0</v>
      </c>
      <c r="H24" s="501" t="s">
        <v>43</v>
      </c>
      <c r="I24" s="502" t="s">
        <v>44</v>
      </c>
      <c r="J24" s="503" t="s">
        <v>45</v>
      </c>
      <c r="K24" s="504" t="s">
        <v>9</v>
      </c>
      <c r="N24" s="326"/>
      <c r="O24" s="326"/>
      <c r="P24" s="326"/>
      <c r="Q24" s="305"/>
      <c r="R24" s="305"/>
    </row>
    <row r="25" spans="1:18" ht="16.5" thickBot="1">
      <c r="A25" s="468"/>
      <c r="B25" s="306" t="s">
        <v>183</v>
      </c>
      <c r="C25" s="1"/>
      <c r="D25" s="311">
        <v>143</v>
      </c>
      <c r="E25" s="288">
        <f aca="true" t="shared" si="3" ref="E25:E34">D25+C25</f>
        <v>143</v>
      </c>
      <c r="F25" s="326"/>
      <c r="G25" s="485">
        <v>1</v>
      </c>
      <c r="H25" s="274" t="s">
        <v>156</v>
      </c>
      <c r="I25" s="486"/>
      <c r="J25" s="488">
        <v>204</v>
      </c>
      <c r="K25" s="487">
        <f>J25+I25</f>
        <v>204</v>
      </c>
      <c r="L25" s="305"/>
      <c r="M25" s="326"/>
      <c r="N25" s="326"/>
      <c r="O25" s="326"/>
      <c r="P25" s="326"/>
      <c r="Q25" s="305"/>
      <c r="R25" s="305"/>
    </row>
    <row r="26" spans="1:18" ht="16.5" thickBot="1">
      <c r="A26" s="469"/>
      <c r="B26" s="214"/>
      <c r="C26" s="34"/>
      <c r="D26" s="287"/>
      <c r="E26" s="316"/>
      <c r="F26" s="326"/>
      <c r="G26" s="39">
        <v>2</v>
      </c>
      <c r="H26" s="306" t="s">
        <v>13</v>
      </c>
      <c r="I26" s="321"/>
      <c r="J26" s="178">
        <v>189</v>
      </c>
      <c r="K26" s="179">
        <f>J26+I26</f>
        <v>189</v>
      </c>
      <c r="L26" s="305"/>
      <c r="M26" s="326"/>
      <c r="N26" s="326"/>
      <c r="O26" s="326"/>
      <c r="P26" s="326"/>
      <c r="Q26" s="305"/>
      <c r="R26" s="305"/>
    </row>
    <row r="27" spans="1:18" ht="15.75">
      <c r="A27" s="326">
        <v>3</v>
      </c>
      <c r="B27" s="111" t="s">
        <v>28</v>
      </c>
      <c r="C27" s="29"/>
      <c r="D27" s="310">
        <v>163</v>
      </c>
      <c r="E27" s="316">
        <f t="shared" si="3"/>
        <v>163</v>
      </c>
      <c r="F27" s="326"/>
      <c r="G27" s="39">
        <v>3</v>
      </c>
      <c r="H27" s="306" t="s">
        <v>180</v>
      </c>
      <c r="I27" s="321"/>
      <c r="J27" s="178">
        <v>189</v>
      </c>
      <c r="K27" s="179">
        <f>J27+I27</f>
        <v>189</v>
      </c>
      <c r="L27" s="305"/>
      <c r="M27" s="305"/>
      <c r="N27" s="326"/>
      <c r="O27" s="305"/>
      <c r="P27" s="305"/>
      <c r="Q27" s="305"/>
      <c r="R27" s="305"/>
    </row>
    <row r="28" spans="1:18" ht="16.5" thickBot="1">
      <c r="A28" s="468"/>
      <c r="B28" s="309" t="s">
        <v>180</v>
      </c>
      <c r="C28" s="1"/>
      <c r="D28" s="311">
        <v>177</v>
      </c>
      <c r="E28" s="288">
        <f t="shared" si="3"/>
        <v>177</v>
      </c>
      <c r="F28" s="326"/>
      <c r="G28" s="43">
        <v>4</v>
      </c>
      <c r="H28" s="296" t="s">
        <v>21</v>
      </c>
      <c r="I28" s="323"/>
      <c r="J28" s="180">
        <v>171</v>
      </c>
      <c r="K28" s="181">
        <f>J28+I28</f>
        <v>171</v>
      </c>
      <c r="L28" s="305"/>
      <c r="M28" s="305"/>
      <c r="N28" s="326"/>
      <c r="O28" s="305"/>
      <c r="P28" s="305"/>
      <c r="Q28" s="305"/>
      <c r="R28" s="305"/>
    </row>
    <row r="29" spans="1:18" ht="16.5" thickBot="1">
      <c r="A29" s="469"/>
      <c r="B29" s="447"/>
      <c r="C29" s="34"/>
      <c r="D29" s="287"/>
      <c r="E29" s="316"/>
      <c r="F29" s="326"/>
      <c r="G29" s="326"/>
      <c r="H29" s="326"/>
      <c r="I29" s="326"/>
      <c r="J29" s="326"/>
      <c r="K29" s="326"/>
      <c r="L29" s="305"/>
      <c r="M29" s="305"/>
      <c r="N29" s="305"/>
      <c r="O29" s="305"/>
      <c r="P29" s="305"/>
      <c r="Q29" s="305"/>
      <c r="R29" s="305"/>
    </row>
    <row r="30" spans="1:18" ht="15.75">
      <c r="A30" s="314">
        <v>4</v>
      </c>
      <c r="B30" s="306" t="s">
        <v>21</v>
      </c>
      <c r="C30" s="29"/>
      <c r="D30" s="310">
        <v>173</v>
      </c>
      <c r="E30" s="316">
        <f t="shared" si="3"/>
        <v>173</v>
      </c>
      <c r="F30" s="326"/>
      <c r="G30" s="326"/>
      <c r="H30" s="326"/>
      <c r="I30" s="326"/>
      <c r="J30" s="326"/>
      <c r="K30" s="326"/>
      <c r="L30" s="305"/>
      <c r="M30" s="305"/>
      <c r="N30" s="305"/>
      <c r="O30" s="305"/>
      <c r="P30" s="305"/>
      <c r="Q30" s="305"/>
      <c r="R30" s="305"/>
    </row>
    <row r="31" spans="1:18" ht="16.5" thickBot="1">
      <c r="A31" s="468"/>
      <c r="B31" s="306" t="s">
        <v>29</v>
      </c>
      <c r="C31" s="1">
        <v>8</v>
      </c>
      <c r="D31" s="311">
        <v>116</v>
      </c>
      <c r="E31" s="288">
        <f t="shared" si="3"/>
        <v>124</v>
      </c>
      <c r="F31" s="326"/>
      <c r="G31" s="326"/>
      <c r="H31" s="326"/>
      <c r="I31" s="326"/>
      <c r="J31" s="326"/>
      <c r="K31" s="326"/>
      <c r="L31" s="326"/>
      <c r="M31" s="305"/>
      <c r="N31" s="305"/>
      <c r="O31" s="305"/>
      <c r="P31" s="305"/>
      <c r="Q31" s="305"/>
      <c r="R31" s="305"/>
    </row>
    <row r="32" spans="1:18" ht="16.5" thickBot="1">
      <c r="A32" s="469"/>
      <c r="B32" s="446"/>
      <c r="C32" s="34"/>
      <c r="D32" s="287"/>
      <c r="E32" s="316"/>
      <c r="F32" s="326"/>
      <c r="G32" s="489"/>
      <c r="H32" s="490" t="s">
        <v>68</v>
      </c>
      <c r="I32" s="491"/>
      <c r="J32" s="492"/>
      <c r="K32" s="492"/>
      <c r="L32" s="326"/>
      <c r="M32" s="305"/>
      <c r="N32" s="305"/>
      <c r="O32" s="305"/>
      <c r="P32" s="305"/>
      <c r="Q32" s="305"/>
      <c r="R32" s="305"/>
    </row>
    <row r="33" spans="1:18" ht="16.5" thickBot="1">
      <c r="A33" s="314">
        <v>5</v>
      </c>
      <c r="B33" s="274" t="s">
        <v>156</v>
      </c>
      <c r="C33" s="29"/>
      <c r="D33" s="310">
        <v>173</v>
      </c>
      <c r="E33" s="316">
        <f t="shared" si="3"/>
        <v>173</v>
      </c>
      <c r="F33" s="326"/>
      <c r="G33" s="495" t="s">
        <v>0</v>
      </c>
      <c r="H33" s="496" t="s">
        <v>43</v>
      </c>
      <c r="I33" s="497" t="s">
        <v>44</v>
      </c>
      <c r="J33" s="498" t="s">
        <v>45</v>
      </c>
      <c r="K33" s="498" t="s">
        <v>69</v>
      </c>
      <c r="L33" s="497" t="s">
        <v>9</v>
      </c>
      <c r="M33" s="499" t="s">
        <v>10</v>
      </c>
      <c r="N33" s="305"/>
      <c r="O33" s="305"/>
      <c r="P33" s="305"/>
      <c r="Q33" s="305"/>
      <c r="R33" s="305"/>
    </row>
    <row r="34" spans="1:18" ht="16.5" thickBot="1">
      <c r="A34" s="468"/>
      <c r="B34" s="309" t="s">
        <v>18</v>
      </c>
      <c r="C34" s="1"/>
      <c r="D34" s="311">
        <v>167</v>
      </c>
      <c r="E34" s="317">
        <f t="shared" si="3"/>
        <v>167</v>
      </c>
      <c r="F34" s="326"/>
      <c r="G34" s="485">
        <v>1</v>
      </c>
      <c r="H34" s="306" t="s">
        <v>11</v>
      </c>
      <c r="I34" s="486">
        <v>16</v>
      </c>
      <c r="J34" s="488">
        <v>198</v>
      </c>
      <c r="K34" s="488">
        <v>198</v>
      </c>
      <c r="L34" s="488">
        <f>K34+J34+I34</f>
        <v>412</v>
      </c>
      <c r="M34" s="494">
        <f>L34/2</f>
        <v>206</v>
      </c>
      <c r="N34" s="305"/>
      <c r="O34" s="305"/>
      <c r="P34" s="305"/>
      <c r="Q34" s="305"/>
      <c r="R34" s="305"/>
    </row>
    <row r="35" spans="1:18" ht="15.75">
      <c r="A35" s="305"/>
      <c r="B35" s="305"/>
      <c r="C35" s="305"/>
      <c r="D35" s="305"/>
      <c r="E35" s="305"/>
      <c r="F35" s="305"/>
      <c r="G35" s="39">
        <v>2</v>
      </c>
      <c r="H35" s="306" t="s">
        <v>37</v>
      </c>
      <c r="I35" s="321"/>
      <c r="J35" s="178">
        <v>193</v>
      </c>
      <c r="K35" s="178">
        <v>209</v>
      </c>
      <c r="L35" s="178">
        <f>K35+J35+I35</f>
        <v>402</v>
      </c>
      <c r="M35" s="322">
        <f>L35/2</f>
        <v>201</v>
      </c>
      <c r="N35" s="305"/>
      <c r="O35" s="305"/>
      <c r="P35" s="305"/>
      <c r="Q35" s="305"/>
      <c r="R35" s="305"/>
    </row>
    <row r="36" spans="1:18" ht="15.75">
      <c r="A36" s="305"/>
      <c r="B36" s="305"/>
      <c r="C36" s="305"/>
      <c r="D36" s="305"/>
      <c r="E36" s="305"/>
      <c r="F36" s="305"/>
      <c r="G36" s="39">
        <v>3</v>
      </c>
      <c r="H36" s="119" t="s">
        <v>13</v>
      </c>
      <c r="I36" s="321"/>
      <c r="J36" s="178">
        <v>167</v>
      </c>
      <c r="K36" s="178">
        <v>157</v>
      </c>
      <c r="L36" s="178">
        <f>K36+J36+I36</f>
        <v>324</v>
      </c>
      <c r="M36" s="322">
        <f>L36/2</f>
        <v>162</v>
      </c>
      <c r="N36" s="305"/>
      <c r="O36" s="305"/>
      <c r="P36" s="305"/>
      <c r="Q36" s="305"/>
      <c r="R36" s="305"/>
    </row>
    <row r="37" spans="1:18" ht="16.5" thickBot="1">
      <c r="A37" s="305"/>
      <c r="B37" s="305"/>
      <c r="C37" s="305"/>
      <c r="D37" s="305"/>
      <c r="E37" s="305"/>
      <c r="F37" s="305"/>
      <c r="G37" s="43">
        <v>4</v>
      </c>
      <c r="H37" s="385" t="s">
        <v>156</v>
      </c>
      <c r="I37" s="439"/>
      <c r="J37" s="440">
        <v>195</v>
      </c>
      <c r="K37" s="440">
        <v>125</v>
      </c>
      <c r="L37" s="440">
        <f>K37+J37+I37</f>
        <v>320</v>
      </c>
      <c r="M37" s="441">
        <f>L37/2</f>
        <v>160</v>
      </c>
      <c r="N37" s="305"/>
      <c r="O37" s="305"/>
      <c r="P37" s="305"/>
      <c r="Q37" s="305"/>
      <c r="R37" s="305"/>
    </row>
    <row r="38" spans="1:18" ht="15">
      <c r="A38" s="305"/>
      <c r="B38" s="305"/>
      <c r="C38" s="305"/>
      <c r="D38" s="305"/>
      <c r="E38" s="305"/>
      <c r="F38" s="305"/>
      <c r="G38" s="305"/>
      <c r="H38" s="305"/>
      <c r="I38" s="305"/>
      <c r="J38" s="305"/>
      <c r="K38" s="305"/>
      <c r="N38" s="305"/>
      <c r="O38" s="305"/>
      <c r="P38" s="305"/>
      <c r="Q38" s="305"/>
      <c r="R38" s="305"/>
    </row>
    <row r="39" spans="1:18" ht="15">
      <c r="A39" s="305"/>
      <c r="B39" s="305"/>
      <c r="C39" s="305"/>
      <c r="D39" s="305"/>
      <c r="E39" s="305"/>
      <c r="F39" s="305"/>
      <c r="G39" s="305"/>
      <c r="H39" s="305"/>
      <c r="I39" s="305"/>
      <c r="J39" s="305"/>
      <c r="K39" s="305"/>
      <c r="N39" s="305"/>
      <c r="O39" s="305"/>
      <c r="P39" s="305"/>
      <c r="Q39" s="305"/>
      <c r="R39" s="305"/>
    </row>
    <row r="40" spans="1:18" ht="15">
      <c r="A40" s="305"/>
      <c r="B40" s="305"/>
      <c r="C40" s="305"/>
      <c r="D40" s="305"/>
      <c r="E40" s="305"/>
      <c r="F40" s="305"/>
      <c r="G40" s="305"/>
      <c r="H40" s="305"/>
      <c r="I40" s="305"/>
      <c r="J40" s="305"/>
      <c r="K40" s="305"/>
      <c r="L40" s="305"/>
      <c r="M40" s="305"/>
      <c r="N40" s="305"/>
      <c r="O40" s="305"/>
      <c r="P40" s="305"/>
      <c r="Q40" s="305"/>
      <c r="R40" s="305"/>
    </row>
    <row r="41" spans="1:18" ht="15">
      <c r="A41" s="305"/>
      <c r="B41" s="305"/>
      <c r="C41" s="305"/>
      <c r="D41" s="305"/>
      <c r="E41" s="305"/>
      <c r="F41" s="305"/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5"/>
    </row>
    <row r="42" spans="12:18" ht="15">
      <c r="L42" s="305"/>
      <c r="M42" s="305"/>
      <c r="N42" s="305"/>
      <c r="O42" s="305"/>
      <c r="P42" s="305"/>
      <c r="Q42" s="305"/>
      <c r="R42" s="305"/>
    </row>
    <row r="43" spans="12:18" ht="15">
      <c r="L43" s="305"/>
      <c r="M43" s="305"/>
      <c r="N43" s="305"/>
      <c r="O43" s="305"/>
      <c r="P43" s="305"/>
      <c r="Q43" s="305"/>
      <c r="R43" s="305"/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C10">
      <selection activeCell="M12" sqref="M12:R13"/>
    </sheetView>
  </sheetViews>
  <sheetFormatPr defaultColWidth="9.140625" defaultRowHeight="15"/>
  <cols>
    <col min="1" max="1" width="7.00390625" style="0" customWidth="1"/>
    <col min="2" max="2" width="23.140625" style="0" customWidth="1"/>
    <col min="8" max="8" width="20.421875" style="0" customWidth="1"/>
    <col min="14" max="14" width="20.57421875" style="0" customWidth="1"/>
  </cols>
  <sheetData>
    <row r="1" spans="1:20" ht="16.5" thickBot="1">
      <c r="A1" s="293" t="s">
        <v>139</v>
      </c>
      <c r="B1" s="295" t="s">
        <v>1</v>
      </c>
      <c r="C1" s="295" t="s">
        <v>2</v>
      </c>
      <c r="D1" s="295" t="s">
        <v>3</v>
      </c>
      <c r="E1" s="295" t="s">
        <v>4</v>
      </c>
      <c r="F1" s="295" t="s">
        <v>5</v>
      </c>
      <c r="G1" s="295" t="s">
        <v>6</v>
      </c>
      <c r="H1" s="295" t="s">
        <v>7</v>
      </c>
      <c r="I1" s="295" t="s">
        <v>8</v>
      </c>
      <c r="J1" s="480" t="s">
        <v>9</v>
      </c>
      <c r="K1" s="481" t="s">
        <v>10</v>
      </c>
      <c r="L1" s="326"/>
      <c r="M1" s="101"/>
      <c r="N1" s="529" t="s">
        <v>41</v>
      </c>
      <c r="O1" s="101"/>
      <c r="P1" s="101"/>
      <c r="Q1" s="101"/>
      <c r="R1" s="305"/>
      <c r="S1" s="305"/>
      <c r="T1" s="305"/>
    </row>
    <row r="2" spans="1:20" ht="16.5" thickBot="1">
      <c r="A2" s="282">
        <v>1</v>
      </c>
      <c r="B2" s="119" t="s">
        <v>37</v>
      </c>
      <c r="C2" s="206"/>
      <c r="D2" s="206">
        <v>180</v>
      </c>
      <c r="E2" s="206">
        <v>195</v>
      </c>
      <c r="F2" s="206">
        <v>243</v>
      </c>
      <c r="G2" s="206">
        <v>233</v>
      </c>
      <c r="H2" s="206">
        <v>210</v>
      </c>
      <c r="I2" s="206">
        <v>231</v>
      </c>
      <c r="J2" s="206">
        <f aca="true" t="shared" si="0" ref="J2:J17">I2+H2+G2+F2+E2+D2+C2</f>
        <v>1292</v>
      </c>
      <c r="K2" s="210">
        <f aca="true" t="shared" si="1" ref="K2:K17">J2/6</f>
        <v>215.33333333333334</v>
      </c>
      <c r="L2" s="333"/>
      <c r="M2" s="483" t="s">
        <v>0</v>
      </c>
      <c r="N2" s="484" t="s">
        <v>43</v>
      </c>
      <c r="O2" s="484" t="s">
        <v>44</v>
      </c>
      <c r="P2" s="484" t="s">
        <v>45</v>
      </c>
      <c r="Q2" s="524" t="s">
        <v>9</v>
      </c>
      <c r="R2" s="305"/>
      <c r="S2" s="305"/>
      <c r="T2" s="305"/>
    </row>
    <row r="3" spans="1:20" ht="15.75">
      <c r="A3" s="282">
        <v>2</v>
      </c>
      <c r="B3" s="306" t="s">
        <v>21</v>
      </c>
      <c r="C3" s="172"/>
      <c r="D3" s="172">
        <v>178</v>
      </c>
      <c r="E3" s="172">
        <v>192</v>
      </c>
      <c r="F3" s="172">
        <v>235</v>
      </c>
      <c r="G3" s="172">
        <v>235</v>
      </c>
      <c r="H3" s="172">
        <v>185</v>
      </c>
      <c r="I3" s="172">
        <v>226</v>
      </c>
      <c r="J3" s="172">
        <f t="shared" si="0"/>
        <v>1251</v>
      </c>
      <c r="K3" s="211">
        <f t="shared" si="1"/>
        <v>208.5</v>
      </c>
      <c r="L3" s="419"/>
      <c r="M3" s="10">
        <v>1</v>
      </c>
      <c r="N3" s="274" t="s">
        <v>28</v>
      </c>
      <c r="O3" s="12"/>
      <c r="P3" s="533">
        <v>212</v>
      </c>
      <c r="Q3" s="525">
        <f aca="true" t="shared" si="2" ref="Q3:Q9">P3+O3</f>
        <v>212</v>
      </c>
      <c r="R3" s="305"/>
      <c r="S3" s="305"/>
      <c r="T3" s="305"/>
    </row>
    <row r="4" spans="1:20" ht="15.75">
      <c r="A4" s="282">
        <v>3</v>
      </c>
      <c r="B4" s="306" t="s">
        <v>13</v>
      </c>
      <c r="C4" s="172"/>
      <c r="D4" s="172">
        <v>216</v>
      </c>
      <c r="E4" s="172">
        <v>215</v>
      </c>
      <c r="F4" s="172">
        <v>205</v>
      </c>
      <c r="G4" s="172">
        <v>232</v>
      </c>
      <c r="H4" s="172">
        <v>192</v>
      </c>
      <c r="I4" s="172">
        <v>149</v>
      </c>
      <c r="J4" s="172">
        <f t="shared" si="0"/>
        <v>1209</v>
      </c>
      <c r="K4" s="211">
        <f t="shared" si="1"/>
        <v>201.5</v>
      </c>
      <c r="L4" s="333"/>
      <c r="M4" s="8">
        <v>2</v>
      </c>
      <c r="N4" s="274" t="s">
        <v>25</v>
      </c>
      <c r="O4" s="3">
        <v>8</v>
      </c>
      <c r="P4" s="3">
        <v>184</v>
      </c>
      <c r="Q4" s="527">
        <f t="shared" si="2"/>
        <v>192</v>
      </c>
      <c r="R4" s="305"/>
      <c r="S4" s="305"/>
      <c r="T4" s="305"/>
    </row>
    <row r="5" spans="1:20" ht="15.75">
      <c r="A5" s="282">
        <v>4</v>
      </c>
      <c r="B5" s="306" t="s">
        <v>12</v>
      </c>
      <c r="C5" s="172"/>
      <c r="D5" s="172">
        <v>191</v>
      </c>
      <c r="E5" s="172">
        <v>187</v>
      </c>
      <c r="F5" s="172">
        <v>181</v>
      </c>
      <c r="G5" s="172">
        <v>204</v>
      </c>
      <c r="H5" s="172">
        <v>216</v>
      </c>
      <c r="I5" s="172">
        <v>216</v>
      </c>
      <c r="J5" s="172">
        <f t="shared" si="0"/>
        <v>1195</v>
      </c>
      <c r="K5" s="211">
        <f t="shared" si="1"/>
        <v>199.16666666666666</v>
      </c>
      <c r="L5" s="333"/>
      <c r="M5" s="10">
        <v>3</v>
      </c>
      <c r="N5" s="306" t="s">
        <v>104</v>
      </c>
      <c r="O5" s="3"/>
      <c r="P5" s="3">
        <v>168</v>
      </c>
      <c r="Q5" s="527">
        <f t="shared" si="2"/>
        <v>168</v>
      </c>
      <c r="R5" s="305"/>
      <c r="S5" s="305"/>
      <c r="T5" s="305"/>
    </row>
    <row r="6" spans="1:20" ht="15.75">
      <c r="A6" s="282">
        <v>5</v>
      </c>
      <c r="B6" s="279" t="s">
        <v>14</v>
      </c>
      <c r="C6" s="172">
        <v>48</v>
      </c>
      <c r="D6" s="172">
        <v>170</v>
      </c>
      <c r="E6" s="172">
        <v>190</v>
      </c>
      <c r="F6" s="172">
        <v>203</v>
      </c>
      <c r="G6" s="172">
        <v>189</v>
      </c>
      <c r="H6" s="172">
        <v>199</v>
      </c>
      <c r="I6" s="172">
        <v>191</v>
      </c>
      <c r="J6" s="172">
        <f t="shared" si="0"/>
        <v>1190</v>
      </c>
      <c r="K6" s="211">
        <f t="shared" si="1"/>
        <v>198.33333333333334</v>
      </c>
      <c r="L6" s="333"/>
      <c r="M6" s="8">
        <v>4</v>
      </c>
      <c r="N6" s="274" t="s">
        <v>156</v>
      </c>
      <c r="O6" s="3"/>
      <c r="P6" s="3">
        <v>148</v>
      </c>
      <c r="Q6" s="527">
        <f t="shared" si="2"/>
        <v>148</v>
      </c>
      <c r="R6" s="305"/>
      <c r="S6" s="305"/>
      <c r="T6" s="305"/>
    </row>
    <row r="7" spans="1:20" ht="15.75">
      <c r="A7" s="282">
        <v>6</v>
      </c>
      <c r="B7" s="306" t="s">
        <v>16</v>
      </c>
      <c r="C7" s="172"/>
      <c r="D7" s="172">
        <v>179</v>
      </c>
      <c r="E7" s="172">
        <v>183</v>
      </c>
      <c r="F7" s="172">
        <v>160</v>
      </c>
      <c r="G7" s="172">
        <v>211</v>
      </c>
      <c r="H7" s="172">
        <v>168</v>
      </c>
      <c r="I7" s="172">
        <v>190</v>
      </c>
      <c r="J7" s="172">
        <f t="shared" si="0"/>
        <v>1091</v>
      </c>
      <c r="K7" s="211">
        <f t="shared" si="1"/>
        <v>181.83333333333334</v>
      </c>
      <c r="L7" s="333"/>
      <c r="M7" s="10">
        <v>5</v>
      </c>
      <c r="N7" s="306" t="s">
        <v>106</v>
      </c>
      <c r="O7" s="3"/>
      <c r="P7" s="3">
        <v>140</v>
      </c>
      <c r="Q7" s="527">
        <f t="shared" si="2"/>
        <v>140</v>
      </c>
      <c r="R7" s="305"/>
      <c r="S7" s="305"/>
      <c r="T7" s="305"/>
    </row>
    <row r="8" spans="1:20" ht="15.75">
      <c r="A8" s="282">
        <v>7</v>
      </c>
      <c r="B8" s="274" t="s">
        <v>19</v>
      </c>
      <c r="C8" s="172">
        <v>48</v>
      </c>
      <c r="D8" s="172">
        <v>170</v>
      </c>
      <c r="E8" s="172">
        <v>145</v>
      </c>
      <c r="F8" s="172">
        <v>170</v>
      </c>
      <c r="G8" s="172">
        <v>160</v>
      </c>
      <c r="H8" s="172">
        <v>210</v>
      </c>
      <c r="I8" s="172">
        <v>187</v>
      </c>
      <c r="J8" s="172">
        <f t="shared" si="0"/>
        <v>1090</v>
      </c>
      <c r="K8" s="211">
        <f t="shared" si="1"/>
        <v>181.66666666666666</v>
      </c>
      <c r="L8" s="333"/>
      <c r="M8" s="8">
        <v>6</v>
      </c>
      <c r="N8" s="306" t="s">
        <v>105</v>
      </c>
      <c r="O8" s="3"/>
      <c r="P8" s="3">
        <v>126</v>
      </c>
      <c r="Q8" s="527">
        <f t="shared" si="2"/>
        <v>126</v>
      </c>
      <c r="R8" s="305"/>
      <c r="S8" s="305"/>
      <c r="T8" s="305"/>
    </row>
    <row r="9" spans="1:20" ht="16.5" thickBot="1">
      <c r="A9" s="282">
        <v>8</v>
      </c>
      <c r="B9" s="274" t="s">
        <v>34</v>
      </c>
      <c r="C9" s="172"/>
      <c r="D9" s="172">
        <v>179</v>
      </c>
      <c r="E9" s="172">
        <v>205</v>
      </c>
      <c r="F9" s="172">
        <v>172</v>
      </c>
      <c r="G9" s="172">
        <v>177</v>
      </c>
      <c r="H9" s="172">
        <v>189</v>
      </c>
      <c r="I9" s="172">
        <v>161</v>
      </c>
      <c r="J9" s="172">
        <f t="shared" si="0"/>
        <v>1083</v>
      </c>
      <c r="K9" s="211">
        <f t="shared" si="1"/>
        <v>180.5</v>
      </c>
      <c r="L9" s="333"/>
      <c r="M9" s="472">
        <v>7</v>
      </c>
      <c r="N9" s="309" t="s">
        <v>180</v>
      </c>
      <c r="O9" s="1"/>
      <c r="P9" s="1">
        <v>114</v>
      </c>
      <c r="Q9" s="528">
        <f t="shared" si="2"/>
        <v>114</v>
      </c>
      <c r="R9" s="305"/>
      <c r="S9" s="305"/>
      <c r="T9" s="305"/>
    </row>
    <row r="10" spans="1:20" ht="15.75">
      <c r="A10" s="282">
        <v>9</v>
      </c>
      <c r="B10" s="274" t="s">
        <v>25</v>
      </c>
      <c r="C10" s="172">
        <v>48</v>
      </c>
      <c r="D10" s="172">
        <v>171</v>
      </c>
      <c r="E10" s="172">
        <v>166</v>
      </c>
      <c r="F10" s="172">
        <v>174</v>
      </c>
      <c r="G10" s="172">
        <v>145</v>
      </c>
      <c r="H10" s="172">
        <v>146</v>
      </c>
      <c r="I10" s="172">
        <v>201</v>
      </c>
      <c r="J10" s="172">
        <f t="shared" si="0"/>
        <v>1051</v>
      </c>
      <c r="K10" s="211">
        <f t="shared" si="1"/>
        <v>175.16666666666666</v>
      </c>
      <c r="L10" s="335"/>
      <c r="M10" s="305"/>
      <c r="N10" s="326"/>
      <c r="O10" s="326"/>
      <c r="P10" s="326"/>
      <c r="Q10" s="305"/>
      <c r="R10" s="305"/>
      <c r="S10" s="305"/>
      <c r="T10" s="305"/>
    </row>
    <row r="11" spans="1:20" ht="15.75">
      <c r="A11" s="282">
        <v>10</v>
      </c>
      <c r="B11" s="274" t="s">
        <v>28</v>
      </c>
      <c r="C11" s="172"/>
      <c r="D11" s="172">
        <v>157</v>
      </c>
      <c r="E11" s="172">
        <v>203</v>
      </c>
      <c r="F11" s="172">
        <v>172</v>
      </c>
      <c r="G11" s="172">
        <v>155</v>
      </c>
      <c r="H11" s="172">
        <v>197</v>
      </c>
      <c r="I11" s="172">
        <v>156</v>
      </c>
      <c r="J11" s="172">
        <f t="shared" si="0"/>
        <v>1040</v>
      </c>
      <c r="K11" s="211">
        <f t="shared" si="1"/>
        <v>173.33333333333334</v>
      </c>
      <c r="L11" s="335"/>
      <c r="M11" s="305"/>
      <c r="N11" s="326"/>
      <c r="O11" s="329"/>
      <c r="P11" s="326"/>
      <c r="Q11" s="305"/>
      <c r="R11" s="305"/>
      <c r="S11" s="305"/>
      <c r="T11" s="305"/>
    </row>
    <row r="12" spans="1:20" ht="15.75">
      <c r="A12" s="282">
        <v>11</v>
      </c>
      <c r="B12" s="306" t="s">
        <v>105</v>
      </c>
      <c r="C12" s="172"/>
      <c r="D12" s="172">
        <v>174</v>
      </c>
      <c r="E12" s="172">
        <v>189</v>
      </c>
      <c r="F12" s="172">
        <v>167</v>
      </c>
      <c r="G12" s="172">
        <v>165</v>
      </c>
      <c r="H12" s="172">
        <v>164</v>
      </c>
      <c r="I12" s="172">
        <v>166</v>
      </c>
      <c r="J12" s="172">
        <f t="shared" si="0"/>
        <v>1025</v>
      </c>
      <c r="K12" s="211">
        <f t="shared" si="1"/>
        <v>170.83333333333334</v>
      </c>
      <c r="L12" s="335"/>
      <c r="M12" s="325" t="s">
        <v>186</v>
      </c>
      <c r="N12" s="105"/>
      <c r="O12" s="34"/>
      <c r="P12" s="326"/>
      <c r="Q12" s="305"/>
      <c r="R12" s="305"/>
      <c r="S12" s="305"/>
      <c r="T12" s="305"/>
    </row>
    <row r="13" spans="1:20" ht="15.75">
      <c r="A13" s="282">
        <v>12</v>
      </c>
      <c r="B13" s="274" t="s">
        <v>156</v>
      </c>
      <c r="C13" s="172"/>
      <c r="D13" s="172">
        <v>190</v>
      </c>
      <c r="E13" s="172">
        <v>171</v>
      </c>
      <c r="F13" s="172">
        <v>154</v>
      </c>
      <c r="G13" s="172">
        <v>148</v>
      </c>
      <c r="H13" s="172">
        <v>159</v>
      </c>
      <c r="I13" s="172">
        <v>156</v>
      </c>
      <c r="J13" s="172">
        <f t="shared" si="0"/>
        <v>978</v>
      </c>
      <c r="K13" s="211">
        <f t="shared" si="1"/>
        <v>163</v>
      </c>
      <c r="L13" s="335"/>
      <c r="M13" s="305"/>
      <c r="N13" s="326"/>
      <c r="O13" s="326"/>
      <c r="P13" s="326"/>
      <c r="Q13" s="305"/>
      <c r="R13" s="305"/>
      <c r="S13" s="305"/>
      <c r="T13" s="305"/>
    </row>
    <row r="14" spans="1:20" ht="15.75">
      <c r="A14" s="282">
        <v>13</v>
      </c>
      <c r="B14" s="306" t="s">
        <v>180</v>
      </c>
      <c r="C14" s="172"/>
      <c r="D14" s="172">
        <v>147</v>
      </c>
      <c r="E14" s="172">
        <v>133</v>
      </c>
      <c r="F14" s="172">
        <v>207</v>
      </c>
      <c r="G14" s="172">
        <v>154</v>
      </c>
      <c r="H14" s="172">
        <v>151</v>
      </c>
      <c r="I14" s="172">
        <v>116</v>
      </c>
      <c r="J14" s="172">
        <f t="shared" si="0"/>
        <v>908</v>
      </c>
      <c r="K14" s="211">
        <f t="shared" si="1"/>
        <v>151.33333333333334</v>
      </c>
      <c r="L14" s="335"/>
      <c r="M14" s="305"/>
      <c r="N14" s="326"/>
      <c r="O14" s="326"/>
      <c r="P14" s="326"/>
      <c r="Q14" s="305"/>
      <c r="R14" s="305"/>
      <c r="S14" s="305"/>
      <c r="T14" s="305"/>
    </row>
    <row r="15" spans="1:20" ht="15.75">
      <c r="A15" s="282">
        <v>14</v>
      </c>
      <c r="B15" s="306" t="s">
        <v>104</v>
      </c>
      <c r="C15" s="172"/>
      <c r="D15" s="172">
        <v>146</v>
      </c>
      <c r="E15" s="172">
        <v>105</v>
      </c>
      <c r="F15" s="172">
        <v>150</v>
      </c>
      <c r="G15" s="172">
        <v>132</v>
      </c>
      <c r="H15" s="172">
        <v>141</v>
      </c>
      <c r="I15" s="172">
        <v>198</v>
      </c>
      <c r="J15" s="172">
        <f t="shared" si="0"/>
        <v>872</v>
      </c>
      <c r="K15" s="211">
        <f t="shared" si="1"/>
        <v>145.33333333333334</v>
      </c>
      <c r="L15" s="335"/>
      <c r="M15" s="305"/>
      <c r="N15" s="326"/>
      <c r="O15" s="326"/>
      <c r="P15" s="326"/>
      <c r="Q15" s="305"/>
      <c r="R15" s="305"/>
      <c r="S15" s="305"/>
      <c r="T15" s="305"/>
    </row>
    <row r="16" spans="1:20" ht="15.75">
      <c r="A16" s="282">
        <v>15</v>
      </c>
      <c r="B16" s="306" t="s">
        <v>106</v>
      </c>
      <c r="C16" s="172"/>
      <c r="D16" s="172">
        <v>139</v>
      </c>
      <c r="E16" s="172">
        <v>102</v>
      </c>
      <c r="F16" s="172">
        <v>116</v>
      </c>
      <c r="G16" s="172">
        <v>112</v>
      </c>
      <c r="H16" s="172">
        <v>210</v>
      </c>
      <c r="I16" s="172">
        <v>161</v>
      </c>
      <c r="J16" s="172">
        <f t="shared" si="0"/>
        <v>840</v>
      </c>
      <c r="K16" s="211">
        <f t="shared" si="1"/>
        <v>140</v>
      </c>
      <c r="L16" s="335"/>
      <c r="M16" s="305"/>
      <c r="N16" s="305"/>
      <c r="O16" s="326"/>
      <c r="P16" s="326"/>
      <c r="Q16" s="305"/>
      <c r="R16" s="305"/>
      <c r="S16" s="305"/>
      <c r="T16" s="305"/>
    </row>
    <row r="17" spans="1:20" ht="16.5" thickBot="1">
      <c r="A17" s="385">
        <v>16</v>
      </c>
      <c r="B17" s="385" t="s">
        <v>135</v>
      </c>
      <c r="C17" s="204"/>
      <c r="D17" s="204">
        <v>115</v>
      </c>
      <c r="E17" s="204">
        <v>124</v>
      </c>
      <c r="F17" s="204">
        <v>134</v>
      </c>
      <c r="G17" s="204">
        <v>133</v>
      </c>
      <c r="H17" s="204">
        <v>100</v>
      </c>
      <c r="I17" s="204">
        <v>124</v>
      </c>
      <c r="J17" s="204">
        <f t="shared" si="0"/>
        <v>730</v>
      </c>
      <c r="K17" s="212">
        <f t="shared" si="1"/>
        <v>121.66666666666667</v>
      </c>
      <c r="L17" s="335"/>
      <c r="M17" s="305"/>
      <c r="N17" s="305"/>
      <c r="O17" s="326"/>
      <c r="P17" s="326"/>
      <c r="Q17" s="305"/>
      <c r="R17" s="305"/>
      <c r="S17" s="305"/>
      <c r="T17" s="305"/>
    </row>
    <row r="18" spans="12:20" ht="15.75">
      <c r="L18" s="326"/>
      <c r="M18" s="326"/>
      <c r="N18" s="326"/>
      <c r="O18" s="326"/>
      <c r="P18" s="326"/>
      <c r="Q18" s="305"/>
      <c r="R18" s="305"/>
      <c r="S18" s="305"/>
      <c r="T18" s="305"/>
    </row>
    <row r="19" spans="12:20" ht="16.5" thickBot="1">
      <c r="L19" s="326"/>
      <c r="M19" s="326"/>
      <c r="N19" s="326"/>
      <c r="O19" s="326"/>
      <c r="P19" s="326"/>
      <c r="Q19" s="305"/>
      <c r="R19" s="305"/>
      <c r="S19" s="305"/>
      <c r="T19" s="305"/>
    </row>
    <row r="20" spans="1:20" ht="16.5" thickBot="1">
      <c r="A20" s="467" t="s">
        <v>139</v>
      </c>
      <c r="B20" s="368" t="s">
        <v>65</v>
      </c>
      <c r="C20" s="340" t="s">
        <v>2</v>
      </c>
      <c r="D20" s="341" t="s">
        <v>45</v>
      </c>
      <c r="E20" s="100" t="s">
        <v>9</v>
      </c>
      <c r="F20" s="326"/>
      <c r="G20" s="505"/>
      <c r="H20" s="506" t="s">
        <v>66</v>
      </c>
      <c r="I20" s="507"/>
      <c r="J20" s="508"/>
      <c r="K20" s="509"/>
      <c r="L20" s="305"/>
      <c r="M20" s="305"/>
      <c r="N20" s="326"/>
      <c r="O20" s="326"/>
      <c r="P20" s="326"/>
      <c r="Q20" s="305"/>
      <c r="R20" s="305"/>
      <c r="S20" s="305"/>
      <c r="T20" s="305"/>
    </row>
    <row r="21" spans="1:20" ht="16.5" thickBot="1">
      <c r="A21" s="326">
        <v>2</v>
      </c>
      <c r="B21" s="306" t="s">
        <v>12</v>
      </c>
      <c r="C21" s="29"/>
      <c r="D21" s="310">
        <v>277</v>
      </c>
      <c r="E21" s="316">
        <f>D21+C21</f>
        <v>277</v>
      </c>
      <c r="F21" s="326"/>
      <c r="G21" s="500" t="s">
        <v>0</v>
      </c>
      <c r="H21" s="501" t="s">
        <v>43</v>
      </c>
      <c r="I21" s="502" t="s">
        <v>44</v>
      </c>
      <c r="J21" s="503" t="s">
        <v>45</v>
      </c>
      <c r="K21" s="504" t="s">
        <v>9</v>
      </c>
      <c r="L21" s="305"/>
      <c r="N21" s="326"/>
      <c r="O21" s="326"/>
      <c r="P21" s="326"/>
      <c r="Q21" s="305"/>
      <c r="R21" s="305"/>
      <c r="S21" s="305"/>
      <c r="T21" s="305"/>
    </row>
    <row r="22" spans="1:20" ht="16.5" thickBot="1">
      <c r="A22" s="468"/>
      <c r="B22" s="274" t="s">
        <v>25</v>
      </c>
      <c r="C22" s="1">
        <v>8</v>
      </c>
      <c r="D22" s="311">
        <v>198</v>
      </c>
      <c r="E22" s="288">
        <f aca="true" t="shared" si="3" ref="E22:E31">D22+C22</f>
        <v>206</v>
      </c>
      <c r="F22" s="326"/>
      <c r="G22" s="485">
        <v>1</v>
      </c>
      <c r="H22" s="274" t="s">
        <v>28</v>
      </c>
      <c r="I22" s="486"/>
      <c r="J22" s="488">
        <v>176</v>
      </c>
      <c r="K22" s="487">
        <f>J22+I22</f>
        <v>176</v>
      </c>
      <c r="L22" s="305"/>
      <c r="N22" s="326"/>
      <c r="O22" s="326"/>
      <c r="P22" s="326"/>
      <c r="Q22" s="305"/>
      <c r="R22" s="305"/>
      <c r="S22" s="305"/>
      <c r="T22" s="305"/>
    </row>
    <row r="23" spans="1:20" ht="16.5" thickBot="1">
      <c r="A23" s="469"/>
      <c r="B23" s="214"/>
      <c r="C23" s="34"/>
      <c r="D23" s="287"/>
      <c r="E23" s="316"/>
      <c r="F23" s="326"/>
      <c r="G23" s="39">
        <v>2</v>
      </c>
      <c r="H23" s="306" t="s">
        <v>13</v>
      </c>
      <c r="I23" s="321"/>
      <c r="J23" s="178">
        <v>171</v>
      </c>
      <c r="K23" s="179">
        <f>J23+I23</f>
        <v>171</v>
      </c>
      <c r="M23" s="305"/>
      <c r="N23" s="326"/>
      <c r="O23" s="326"/>
      <c r="P23" s="326"/>
      <c r="Q23" s="305"/>
      <c r="R23" s="305"/>
      <c r="S23" s="305"/>
      <c r="T23" s="305"/>
    </row>
    <row r="24" spans="1:20" ht="15.75">
      <c r="A24" s="326">
        <v>3</v>
      </c>
      <c r="B24" s="279" t="s">
        <v>14</v>
      </c>
      <c r="C24" s="29">
        <v>8</v>
      </c>
      <c r="D24" s="310">
        <v>130</v>
      </c>
      <c r="E24" s="316">
        <f t="shared" si="3"/>
        <v>138</v>
      </c>
      <c r="F24" s="326"/>
      <c r="G24" s="39">
        <v>3</v>
      </c>
      <c r="H24" s="306" t="s">
        <v>12</v>
      </c>
      <c r="I24" s="321"/>
      <c r="J24" s="178">
        <v>170</v>
      </c>
      <c r="K24" s="179">
        <f>J24+I24</f>
        <v>170</v>
      </c>
      <c r="M24" s="305"/>
      <c r="N24" s="326"/>
      <c r="O24" s="326"/>
      <c r="P24" s="326"/>
      <c r="Q24" s="305"/>
      <c r="R24" s="305"/>
      <c r="S24" s="305"/>
      <c r="T24" s="305"/>
    </row>
    <row r="25" spans="1:20" ht="16.5" thickBot="1">
      <c r="A25" s="468"/>
      <c r="B25" s="274" t="s">
        <v>28</v>
      </c>
      <c r="C25" s="1"/>
      <c r="D25" s="311">
        <v>191</v>
      </c>
      <c r="E25" s="288">
        <f t="shared" si="3"/>
        <v>191</v>
      </c>
      <c r="F25" s="326"/>
      <c r="G25" s="43">
        <v>4</v>
      </c>
      <c r="H25" s="385" t="s">
        <v>19</v>
      </c>
      <c r="I25" s="323">
        <v>8</v>
      </c>
      <c r="J25" s="180">
        <v>137</v>
      </c>
      <c r="K25" s="181">
        <f>J25+I25</f>
        <v>145</v>
      </c>
      <c r="L25" s="305"/>
      <c r="M25" s="326"/>
      <c r="N25" s="326"/>
      <c r="O25" s="305"/>
      <c r="P25" s="305"/>
      <c r="Q25" s="305"/>
      <c r="R25" s="305"/>
      <c r="S25" s="305"/>
      <c r="T25" s="305"/>
    </row>
    <row r="26" spans="1:20" ht="16.5" thickBot="1">
      <c r="A26" s="469"/>
      <c r="B26" s="447"/>
      <c r="C26" s="34"/>
      <c r="D26" s="287"/>
      <c r="E26" s="316"/>
      <c r="F26" s="326"/>
      <c r="G26" s="326"/>
      <c r="H26" s="326"/>
      <c r="I26" s="326"/>
      <c r="J26" s="326"/>
      <c r="K26" s="326"/>
      <c r="L26" s="305"/>
      <c r="M26" s="326"/>
      <c r="N26" s="326"/>
      <c r="O26" s="305"/>
      <c r="P26" s="305"/>
      <c r="Q26" s="305"/>
      <c r="R26" s="305"/>
      <c r="S26" s="305"/>
      <c r="T26" s="305"/>
    </row>
    <row r="27" spans="1:20" ht="15.75">
      <c r="A27" s="314">
        <v>5</v>
      </c>
      <c r="B27" s="306" t="s">
        <v>13</v>
      </c>
      <c r="C27" s="29"/>
      <c r="D27" s="310">
        <v>239</v>
      </c>
      <c r="E27" s="316">
        <f t="shared" si="3"/>
        <v>239</v>
      </c>
      <c r="F27" s="326"/>
      <c r="G27" s="326"/>
      <c r="H27" s="326"/>
      <c r="I27" s="326"/>
      <c r="J27" s="326"/>
      <c r="K27" s="326"/>
      <c r="L27" s="305"/>
      <c r="M27" s="305"/>
      <c r="N27" s="305"/>
      <c r="O27" s="305"/>
      <c r="P27" s="305"/>
      <c r="Q27" s="305"/>
      <c r="R27" s="305"/>
      <c r="S27" s="305"/>
      <c r="T27" s="305"/>
    </row>
    <row r="28" spans="1:20" ht="16.5" thickBot="1">
      <c r="A28" s="468"/>
      <c r="B28" s="306" t="s">
        <v>104</v>
      </c>
      <c r="C28" s="1"/>
      <c r="D28" s="311">
        <v>198</v>
      </c>
      <c r="E28" s="288">
        <f t="shared" si="3"/>
        <v>198</v>
      </c>
      <c r="F28" s="326"/>
      <c r="G28" s="326"/>
      <c r="H28" s="326"/>
      <c r="I28" s="326"/>
      <c r="J28" s="326"/>
      <c r="K28" s="326"/>
      <c r="L28" s="305"/>
      <c r="N28" s="305"/>
      <c r="O28" s="305"/>
      <c r="P28" s="305"/>
      <c r="Q28" s="305"/>
      <c r="R28" s="305"/>
      <c r="S28" s="305"/>
      <c r="T28" s="305"/>
    </row>
    <row r="29" spans="1:20" ht="16.5" thickBot="1">
      <c r="A29" s="469"/>
      <c r="B29" s="446"/>
      <c r="C29" s="34"/>
      <c r="D29" s="287"/>
      <c r="E29" s="316"/>
      <c r="F29" s="326"/>
      <c r="G29" s="489"/>
      <c r="H29" s="490" t="s">
        <v>68</v>
      </c>
      <c r="I29" s="491"/>
      <c r="J29" s="492"/>
      <c r="K29" s="492"/>
      <c r="L29" s="305"/>
      <c r="N29" s="305"/>
      <c r="O29" s="305"/>
      <c r="P29" s="305"/>
      <c r="Q29" s="305"/>
      <c r="R29" s="305"/>
      <c r="S29" s="305"/>
      <c r="T29" s="305"/>
    </row>
    <row r="30" spans="1:20" ht="16.5" thickBot="1">
      <c r="A30" s="314">
        <v>6</v>
      </c>
      <c r="B30" s="306" t="s">
        <v>16</v>
      </c>
      <c r="C30" s="29"/>
      <c r="D30" s="310">
        <v>141</v>
      </c>
      <c r="E30" s="316">
        <f t="shared" si="3"/>
        <v>141</v>
      </c>
      <c r="F30" s="326"/>
      <c r="G30" s="495" t="s">
        <v>0</v>
      </c>
      <c r="H30" s="496" t="s">
        <v>43</v>
      </c>
      <c r="I30" s="497" t="s">
        <v>44</v>
      </c>
      <c r="J30" s="498" t="s">
        <v>45</v>
      </c>
      <c r="K30" s="498" t="s">
        <v>69</v>
      </c>
      <c r="L30" s="497" t="s">
        <v>9</v>
      </c>
      <c r="M30" s="499" t="s">
        <v>10</v>
      </c>
      <c r="N30" s="305"/>
      <c r="O30" s="305"/>
      <c r="P30" s="305"/>
      <c r="Q30" s="305"/>
      <c r="R30" s="305"/>
      <c r="S30" s="305"/>
      <c r="T30" s="305"/>
    </row>
    <row r="31" spans="1:20" ht="16.5" thickBot="1">
      <c r="A31" s="468"/>
      <c r="B31" s="385" t="s">
        <v>19</v>
      </c>
      <c r="C31" s="1">
        <v>8</v>
      </c>
      <c r="D31" s="311">
        <v>147</v>
      </c>
      <c r="E31" s="317">
        <f t="shared" si="3"/>
        <v>155</v>
      </c>
      <c r="F31" s="326"/>
      <c r="G31" s="485">
        <v>1</v>
      </c>
      <c r="H31" s="119" t="s">
        <v>13</v>
      </c>
      <c r="I31" s="486"/>
      <c r="J31" s="488">
        <v>199</v>
      </c>
      <c r="K31" s="488">
        <v>233</v>
      </c>
      <c r="L31" s="488">
        <f>K31+J31+I31</f>
        <v>432</v>
      </c>
      <c r="M31" s="494">
        <f>L31/2</f>
        <v>216</v>
      </c>
      <c r="N31" s="305"/>
      <c r="O31" s="305"/>
      <c r="P31" s="305"/>
      <c r="Q31" s="305"/>
      <c r="R31" s="305"/>
      <c r="S31" s="305"/>
      <c r="T31" s="305"/>
    </row>
    <row r="32" spans="1:20" ht="15.75">
      <c r="A32" s="305"/>
      <c r="B32" s="305"/>
      <c r="C32" s="305"/>
      <c r="D32" s="305"/>
      <c r="E32" s="305"/>
      <c r="F32" s="305"/>
      <c r="G32" s="39">
        <v>2</v>
      </c>
      <c r="H32" s="306" t="s">
        <v>21</v>
      </c>
      <c r="I32" s="321"/>
      <c r="J32" s="178">
        <v>167</v>
      </c>
      <c r="K32" s="178">
        <v>212</v>
      </c>
      <c r="L32" s="178">
        <f>K32+J32+I32</f>
        <v>379</v>
      </c>
      <c r="M32" s="322">
        <f>L32/2</f>
        <v>189.5</v>
      </c>
      <c r="N32" s="305"/>
      <c r="O32" s="305"/>
      <c r="P32" s="305"/>
      <c r="Q32" s="305"/>
      <c r="R32" s="305"/>
      <c r="S32" s="305"/>
      <c r="T32" s="305"/>
    </row>
    <row r="33" spans="1:20" ht="15.75">
      <c r="A33" s="305"/>
      <c r="B33" s="305"/>
      <c r="C33" s="305"/>
      <c r="D33" s="305"/>
      <c r="E33" s="305"/>
      <c r="F33" s="305"/>
      <c r="G33" s="39">
        <v>3</v>
      </c>
      <c r="H33" s="306" t="s">
        <v>37</v>
      </c>
      <c r="I33" s="321"/>
      <c r="J33" s="178">
        <v>172</v>
      </c>
      <c r="K33" s="178">
        <v>187</v>
      </c>
      <c r="L33" s="178">
        <f>K33+J33+I33</f>
        <v>359</v>
      </c>
      <c r="M33" s="322">
        <f>L33/2</f>
        <v>179.5</v>
      </c>
      <c r="N33" s="305"/>
      <c r="O33" s="305"/>
      <c r="P33" s="305"/>
      <c r="Q33" s="305"/>
      <c r="R33" s="305"/>
      <c r="S33" s="305"/>
      <c r="T33" s="305"/>
    </row>
    <row r="34" spans="1:20" ht="16.5" thickBot="1">
      <c r="A34" s="305"/>
      <c r="B34" s="305"/>
      <c r="C34" s="305"/>
      <c r="D34" s="305"/>
      <c r="E34" s="305"/>
      <c r="F34" s="305"/>
      <c r="G34" s="43">
        <v>4</v>
      </c>
      <c r="H34" s="385" t="s">
        <v>28</v>
      </c>
      <c r="I34" s="439"/>
      <c r="J34" s="440">
        <v>159</v>
      </c>
      <c r="K34" s="440">
        <v>126</v>
      </c>
      <c r="L34" s="440">
        <f>K34+J34+I34</f>
        <v>285</v>
      </c>
      <c r="M34" s="441">
        <f>L34/2</f>
        <v>142.5</v>
      </c>
      <c r="N34" s="305"/>
      <c r="O34" s="305"/>
      <c r="P34" s="305"/>
      <c r="Q34" s="305"/>
      <c r="R34" s="305"/>
      <c r="S34" s="305"/>
      <c r="T34" s="305"/>
    </row>
    <row r="35" spans="1:20" ht="15">
      <c r="A35" s="305"/>
      <c r="B35" s="305"/>
      <c r="C35" s="305"/>
      <c r="D35" s="305"/>
      <c r="E35" s="305"/>
      <c r="F35" s="305"/>
      <c r="G35" s="305"/>
      <c r="H35" s="305"/>
      <c r="I35" s="305"/>
      <c r="J35" s="305"/>
      <c r="K35" s="305"/>
      <c r="N35" s="305"/>
      <c r="O35" s="305"/>
      <c r="P35" s="305"/>
      <c r="Q35" s="305"/>
      <c r="R35" s="305"/>
      <c r="S35" s="305"/>
      <c r="T35" s="305"/>
    </row>
    <row r="36" spans="1:20" ht="15">
      <c r="A36" s="305"/>
      <c r="B36" s="305"/>
      <c r="C36" s="305"/>
      <c r="D36" s="305"/>
      <c r="E36" s="305"/>
      <c r="F36" s="305"/>
      <c r="G36" s="305"/>
      <c r="H36" s="305"/>
      <c r="I36" s="305"/>
      <c r="J36" s="305"/>
      <c r="K36" s="305"/>
      <c r="N36" s="305"/>
      <c r="O36" s="305"/>
      <c r="P36" s="305"/>
      <c r="Q36" s="305"/>
      <c r="R36" s="305"/>
      <c r="S36" s="305"/>
      <c r="T36" s="305"/>
    </row>
    <row r="37" spans="1:20" ht="15">
      <c r="A37" s="305"/>
      <c r="B37" s="305"/>
      <c r="C37" s="305"/>
      <c r="D37" s="305"/>
      <c r="E37" s="305"/>
      <c r="F37" s="305"/>
      <c r="G37" s="305"/>
      <c r="H37" s="305"/>
      <c r="I37" s="305"/>
      <c r="J37" s="305"/>
      <c r="K37" s="305"/>
      <c r="N37" s="305"/>
      <c r="O37" s="305"/>
      <c r="P37" s="305"/>
      <c r="Q37" s="305"/>
      <c r="R37" s="305"/>
      <c r="S37" s="305"/>
      <c r="T37" s="305"/>
    </row>
    <row r="38" spans="13:20" ht="15">
      <c r="M38" s="305"/>
      <c r="N38" s="305"/>
      <c r="O38" s="305"/>
      <c r="P38" s="305"/>
      <c r="Q38" s="305"/>
      <c r="R38" s="305"/>
      <c r="S38" s="305"/>
      <c r="T38" s="305"/>
    </row>
    <row r="39" spans="13:20" ht="15">
      <c r="M39" s="305"/>
      <c r="N39" s="305"/>
      <c r="O39" s="305"/>
      <c r="P39" s="305"/>
      <c r="Q39" s="305"/>
      <c r="R39" s="305"/>
      <c r="S39" s="305"/>
      <c r="T39" s="305"/>
    </row>
    <row r="40" spans="12:20" ht="15">
      <c r="L40" s="305"/>
      <c r="M40" s="305"/>
      <c r="N40" s="305"/>
      <c r="O40" s="305"/>
      <c r="P40" s="305"/>
      <c r="Q40" s="305"/>
      <c r="R40" s="305"/>
      <c r="S40" s="305"/>
      <c r="T40" s="305"/>
    </row>
    <row r="41" spans="12:20" ht="15">
      <c r="L41" s="305"/>
      <c r="R41" s="305"/>
      <c r="S41" s="305"/>
      <c r="T41" s="305"/>
    </row>
    <row r="42" spans="12:20" ht="15">
      <c r="L42" s="305"/>
      <c r="R42" s="305"/>
      <c r="S42" s="305"/>
      <c r="T42" s="305"/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PageLayoutView="0" workbookViewId="0" topLeftCell="A1">
      <selection activeCell="M14" sqref="M14"/>
    </sheetView>
  </sheetViews>
  <sheetFormatPr defaultColWidth="9.140625" defaultRowHeight="15"/>
  <cols>
    <col min="1" max="1" width="6.7109375" style="0" customWidth="1"/>
    <col min="2" max="2" width="25.00390625" style="0" customWidth="1"/>
    <col min="8" max="8" width="25.00390625" style="0" customWidth="1"/>
    <col min="14" max="14" width="22.28125" style="0" customWidth="1"/>
  </cols>
  <sheetData>
    <row r="1" spans="1:18" ht="16.5" thickBot="1">
      <c r="A1" s="293" t="s">
        <v>139</v>
      </c>
      <c r="B1" s="295" t="s">
        <v>1</v>
      </c>
      <c r="C1" s="295" t="s">
        <v>2</v>
      </c>
      <c r="D1" s="295" t="s">
        <v>3</v>
      </c>
      <c r="E1" s="295" t="s">
        <v>4</v>
      </c>
      <c r="F1" s="295" t="s">
        <v>5</v>
      </c>
      <c r="G1" s="295" t="s">
        <v>6</v>
      </c>
      <c r="H1" s="295" t="s">
        <v>7</v>
      </c>
      <c r="I1" s="295" t="s">
        <v>8</v>
      </c>
      <c r="J1" s="480" t="s">
        <v>9</v>
      </c>
      <c r="K1" s="481" t="s">
        <v>10</v>
      </c>
      <c r="L1" s="326"/>
      <c r="M1" s="101"/>
      <c r="N1" s="529" t="s">
        <v>41</v>
      </c>
      <c r="O1" s="101"/>
      <c r="P1" s="101"/>
      <c r="Q1" s="101"/>
      <c r="R1" s="305"/>
    </row>
    <row r="2" spans="1:18" ht="16.5" thickBot="1">
      <c r="A2" s="282">
        <v>1</v>
      </c>
      <c r="B2" s="282" t="s">
        <v>32</v>
      </c>
      <c r="C2" s="206"/>
      <c r="D2" s="206">
        <v>222</v>
      </c>
      <c r="E2" s="206">
        <v>225</v>
      </c>
      <c r="F2" s="206">
        <v>234</v>
      </c>
      <c r="G2" s="206">
        <v>189</v>
      </c>
      <c r="H2" s="206">
        <v>257</v>
      </c>
      <c r="I2" s="206">
        <v>211</v>
      </c>
      <c r="J2" s="206">
        <f>I2+H2+G2+F2+E2+D2+C2</f>
        <v>1338</v>
      </c>
      <c r="K2" s="210">
        <f>J2/6</f>
        <v>223</v>
      </c>
      <c r="L2" s="333"/>
      <c r="M2" s="483" t="s">
        <v>0</v>
      </c>
      <c r="N2" s="484" t="s">
        <v>43</v>
      </c>
      <c r="O2" s="484" t="s">
        <v>44</v>
      </c>
      <c r="P2" s="484" t="s">
        <v>45</v>
      </c>
      <c r="Q2" s="524" t="s">
        <v>9</v>
      </c>
      <c r="R2" s="305"/>
    </row>
    <row r="3" spans="1:18" ht="15.75">
      <c r="A3" s="282">
        <v>2</v>
      </c>
      <c r="B3" s="274" t="s">
        <v>127</v>
      </c>
      <c r="C3" s="172">
        <v>48</v>
      </c>
      <c r="D3" s="172">
        <v>205</v>
      </c>
      <c r="E3" s="172">
        <v>205</v>
      </c>
      <c r="F3" s="172">
        <v>199</v>
      </c>
      <c r="G3" s="172">
        <v>192</v>
      </c>
      <c r="H3" s="172">
        <v>217</v>
      </c>
      <c r="I3" s="172">
        <v>193</v>
      </c>
      <c r="J3" s="172">
        <f>I3+H3+G3+F3+E3+D3+C3</f>
        <v>1259</v>
      </c>
      <c r="K3" s="211">
        <f>J3/6</f>
        <v>209.83333333333334</v>
      </c>
      <c r="L3" s="419"/>
      <c r="M3" s="10">
        <v>1</v>
      </c>
      <c r="N3" s="344" t="s">
        <v>28</v>
      </c>
      <c r="O3" s="12"/>
      <c r="P3" s="12">
        <v>216</v>
      </c>
      <c r="Q3" s="525">
        <f>P3+O3</f>
        <v>216</v>
      </c>
      <c r="R3" s="305"/>
    </row>
    <row r="4" spans="1:18" ht="15.75">
      <c r="A4" s="282">
        <v>3</v>
      </c>
      <c r="B4" s="306" t="s">
        <v>21</v>
      </c>
      <c r="C4" s="172"/>
      <c r="D4" s="172">
        <v>151</v>
      </c>
      <c r="E4" s="172">
        <v>200</v>
      </c>
      <c r="F4" s="172">
        <v>300</v>
      </c>
      <c r="G4" s="172">
        <v>194</v>
      </c>
      <c r="H4" s="172">
        <v>202</v>
      </c>
      <c r="I4" s="172">
        <v>162</v>
      </c>
      <c r="J4" s="172">
        <f>I4+H4+G4+F4+E4+D4+C4</f>
        <v>1209</v>
      </c>
      <c r="K4" s="211">
        <f>J4/6</f>
        <v>201.5</v>
      </c>
      <c r="L4" s="333"/>
      <c r="M4" s="10">
        <v>2</v>
      </c>
      <c r="N4" s="282" t="s">
        <v>19</v>
      </c>
      <c r="O4" s="3">
        <v>8</v>
      </c>
      <c r="P4" s="3">
        <v>193</v>
      </c>
      <c r="Q4" s="527">
        <f>P4+O4</f>
        <v>201</v>
      </c>
      <c r="R4" s="305"/>
    </row>
    <row r="5" spans="1:18" ht="15.75">
      <c r="A5" s="282">
        <v>4</v>
      </c>
      <c r="B5" s="279" t="s">
        <v>37</v>
      </c>
      <c r="C5" s="172"/>
      <c r="D5" s="172">
        <v>173</v>
      </c>
      <c r="E5" s="172">
        <v>227</v>
      </c>
      <c r="F5" s="172">
        <v>214</v>
      </c>
      <c r="G5" s="172">
        <v>150</v>
      </c>
      <c r="H5" s="172">
        <v>234</v>
      </c>
      <c r="I5" s="172">
        <v>168</v>
      </c>
      <c r="J5" s="172">
        <f>I5+H5+G5+F5+E5+D5+C5</f>
        <v>1166</v>
      </c>
      <c r="K5" s="211">
        <f>J5/6</f>
        <v>194.33333333333334</v>
      </c>
      <c r="L5" s="333"/>
      <c r="M5" s="10">
        <v>3</v>
      </c>
      <c r="N5" s="274" t="s">
        <v>22</v>
      </c>
      <c r="O5" s="3"/>
      <c r="P5" s="3">
        <v>198</v>
      </c>
      <c r="Q5" s="527">
        <f>P5+O5</f>
        <v>198</v>
      </c>
      <c r="R5" s="305"/>
    </row>
    <row r="6" spans="1:18" ht="15.75">
      <c r="A6" s="282">
        <v>5</v>
      </c>
      <c r="B6" s="274" t="s">
        <v>25</v>
      </c>
      <c r="C6" s="172">
        <v>48</v>
      </c>
      <c r="D6" s="172">
        <v>172</v>
      </c>
      <c r="E6" s="172">
        <v>158</v>
      </c>
      <c r="F6" s="172">
        <v>172</v>
      </c>
      <c r="G6" s="172">
        <v>179</v>
      </c>
      <c r="H6" s="172">
        <v>216</v>
      </c>
      <c r="I6" s="172">
        <v>194</v>
      </c>
      <c r="J6" s="172">
        <f>I6+H6+G6+F6+E6+D6+C6</f>
        <v>1139</v>
      </c>
      <c r="K6" s="211">
        <f>J6/6</f>
        <v>189.83333333333334</v>
      </c>
      <c r="L6" s="333"/>
      <c r="M6" s="10">
        <v>4</v>
      </c>
      <c r="N6" s="282" t="s">
        <v>188</v>
      </c>
      <c r="O6" s="3"/>
      <c r="P6" s="460">
        <v>196</v>
      </c>
      <c r="Q6" s="527">
        <f>P6+O6</f>
        <v>196</v>
      </c>
      <c r="R6" s="305"/>
    </row>
    <row r="7" spans="1:18" ht="15.75">
      <c r="A7" s="282">
        <v>6</v>
      </c>
      <c r="B7" s="274" t="s">
        <v>13</v>
      </c>
      <c r="C7" s="172"/>
      <c r="D7" s="172">
        <v>163</v>
      </c>
      <c r="E7" s="172">
        <v>179</v>
      </c>
      <c r="F7" s="172">
        <v>224</v>
      </c>
      <c r="G7" s="172">
        <v>171</v>
      </c>
      <c r="H7" s="172">
        <v>172</v>
      </c>
      <c r="I7" s="172">
        <v>202</v>
      </c>
      <c r="J7" s="172">
        <f>I7+H7+G7+F7+E7+D7+C7</f>
        <v>1111</v>
      </c>
      <c r="K7" s="211">
        <f>J7/6</f>
        <v>185.16666666666666</v>
      </c>
      <c r="L7" s="333"/>
      <c r="M7" s="10">
        <v>5</v>
      </c>
      <c r="N7" s="306" t="s">
        <v>178</v>
      </c>
      <c r="O7" s="3"/>
      <c r="P7" s="3">
        <v>173</v>
      </c>
      <c r="Q7" s="527">
        <f>P7+O7</f>
        <v>173</v>
      </c>
      <c r="R7" s="305"/>
    </row>
    <row r="8" spans="1:18" ht="15.75">
      <c r="A8" s="282">
        <v>7</v>
      </c>
      <c r="B8" s="306" t="s">
        <v>12</v>
      </c>
      <c r="C8" s="172"/>
      <c r="D8" s="172">
        <v>199</v>
      </c>
      <c r="E8" s="172">
        <v>167</v>
      </c>
      <c r="F8" s="172">
        <v>183</v>
      </c>
      <c r="G8" s="172">
        <v>180</v>
      </c>
      <c r="H8" s="172">
        <v>183</v>
      </c>
      <c r="I8" s="172">
        <v>185</v>
      </c>
      <c r="J8" s="172">
        <f>I8+H8+G8+F8+E8+D8+C8</f>
        <v>1097</v>
      </c>
      <c r="K8" s="211">
        <f>J8/6</f>
        <v>182.83333333333334</v>
      </c>
      <c r="L8" s="333"/>
      <c r="M8" s="10">
        <v>6</v>
      </c>
      <c r="N8" s="306" t="s">
        <v>16</v>
      </c>
      <c r="O8" s="3"/>
      <c r="P8" s="3">
        <v>168</v>
      </c>
      <c r="Q8" s="527">
        <f>P8+O8</f>
        <v>168</v>
      </c>
      <c r="R8" s="305"/>
    </row>
    <row r="9" spans="1:18" ht="16.5" thickBot="1">
      <c r="A9" s="282">
        <v>8</v>
      </c>
      <c r="B9" s="274" t="s">
        <v>28</v>
      </c>
      <c r="C9" s="172"/>
      <c r="D9" s="172">
        <v>171</v>
      </c>
      <c r="E9" s="172">
        <v>186</v>
      </c>
      <c r="F9" s="172">
        <v>192</v>
      </c>
      <c r="G9" s="172">
        <v>174</v>
      </c>
      <c r="H9" s="172">
        <v>203</v>
      </c>
      <c r="I9" s="172">
        <v>158</v>
      </c>
      <c r="J9" s="172">
        <f>I9+H9+G9+F9+E9+D9+C9</f>
        <v>1084</v>
      </c>
      <c r="K9" s="211">
        <f>J9/6</f>
        <v>180.66666666666666</v>
      </c>
      <c r="L9" s="333"/>
      <c r="M9" s="10">
        <v>7</v>
      </c>
      <c r="N9" s="385" t="s">
        <v>156</v>
      </c>
      <c r="O9" s="401"/>
      <c r="P9" s="401">
        <v>149</v>
      </c>
      <c r="Q9" s="532">
        <f>P9+O9</f>
        <v>149</v>
      </c>
      <c r="R9" s="305"/>
    </row>
    <row r="10" spans="1:18" ht="15.75">
      <c r="A10" s="282">
        <v>9</v>
      </c>
      <c r="B10" s="274" t="s">
        <v>22</v>
      </c>
      <c r="C10" s="172"/>
      <c r="D10" s="172">
        <v>160</v>
      </c>
      <c r="E10" s="172">
        <v>179</v>
      </c>
      <c r="F10" s="172">
        <v>203</v>
      </c>
      <c r="G10" s="172">
        <v>188</v>
      </c>
      <c r="H10" s="172">
        <v>148</v>
      </c>
      <c r="I10" s="172">
        <v>203</v>
      </c>
      <c r="J10" s="172">
        <f>I10+H10+G10+F10+E10+D10+C10</f>
        <v>1081</v>
      </c>
      <c r="K10" s="211">
        <f>J10/6</f>
        <v>180.16666666666666</v>
      </c>
      <c r="L10" s="335"/>
      <c r="M10" s="305"/>
      <c r="N10" s="326"/>
      <c r="O10" s="329"/>
      <c r="P10" s="326"/>
      <c r="Q10" s="305"/>
      <c r="R10" s="305"/>
    </row>
    <row r="11" spans="1:18" ht="15.75">
      <c r="A11" s="282">
        <v>10</v>
      </c>
      <c r="B11" s="274" t="s">
        <v>19</v>
      </c>
      <c r="C11" s="172">
        <v>48</v>
      </c>
      <c r="D11" s="172">
        <v>162</v>
      </c>
      <c r="E11" s="172">
        <v>155</v>
      </c>
      <c r="F11" s="172">
        <v>162</v>
      </c>
      <c r="G11" s="172">
        <v>176</v>
      </c>
      <c r="H11" s="172">
        <v>188</v>
      </c>
      <c r="I11" s="172">
        <v>161</v>
      </c>
      <c r="J11" s="172">
        <f>I11+H11+G11+F11+E11+D11+C11</f>
        <v>1052</v>
      </c>
      <c r="K11" s="211">
        <f>J11/6</f>
        <v>175.33333333333334</v>
      </c>
      <c r="L11" s="335"/>
      <c r="M11" s="325" t="s">
        <v>189</v>
      </c>
      <c r="N11" s="105"/>
      <c r="O11" s="34"/>
      <c r="P11" s="326"/>
      <c r="Q11" s="305"/>
      <c r="R11" s="305"/>
    </row>
    <row r="12" spans="1:18" ht="15.75">
      <c r="A12" s="282">
        <v>11</v>
      </c>
      <c r="B12" s="274" t="s">
        <v>156</v>
      </c>
      <c r="C12" s="172"/>
      <c r="D12" s="172">
        <v>176</v>
      </c>
      <c r="E12" s="172">
        <v>169</v>
      </c>
      <c r="F12" s="172">
        <v>187</v>
      </c>
      <c r="G12" s="172">
        <v>202</v>
      </c>
      <c r="H12" s="172">
        <v>147</v>
      </c>
      <c r="I12" s="172">
        <v>138</v>
      </c>
      <c r="J12" s="172">
        <f>I12+H12+G12+F12+E12+D12+C12</f>
        <v>1019</v>
      </c>
      <c r="K12" s="211">
        <f>J12/6</f>
        <v>169.83333333333334</v>
      </c>
      <c r="L12" s="335"/>
      <c r="M12" s="305"/>
      <c r="N12" s="326"/>
      <c r="O12" s="326"/>
      <c r="P12" s="326"/>
      <c r="Q12" s="305"/>
      <c r="R12" s="305"/>
    </row>
    <row r="13" spans="1:18" ht="15.75">
      <c r="A13" s="282">
        <v>12</v>
      </c>
      <c r="B13" s="306" t="s">
        <v>14</v>
      </c>
      <c r="C13" s="172">
        <v>48</v>
      </c>
      <c r="D13" s="172">
        <v>141</v>
      </c>
      <c r="E13" s="172">
        <v>162</v>
      </c>
      <c r="F13" s="172">
        <v>161</v>
      </c>
      <c r="G13" s="172">
        <v>159</v>
      </c>
      <c r="H13" s="172">
        <v>169</v>
      </c>
      <c r="I13" s="172">
        <v>152</v>
      </c>
      <c r="J13" s="172">
        <f>I13+H13+G13+F13+E13+D13+C13</f>
        <v>992</v>
      </c>
      <c r="K13" s="211">
        <f>J13/6</f>
        <v>165.33333333333334</v>
      </c>
      <c r="L13" s="335"/>
      <c r="M13" s="305"/>
      <c r="N13" s="326"/>
      <c r="O13" s="326"/>
      <c r="P13" s="326"/>
      <c r="Q13" s="305"/>
      <c r="R13" s="305"/>
    </row>
    <row r="14" spans="1:18" ht="15.75">
      <c r="A14" s="282">
        <v>13</v>
      </c>
      <c r="B14" s="306" t="s">
        <v>178</v>
      </c>
      <c r="C14" s="172"/>
      <c r="D14" s="172">
        <v>188</v>
      </c>
      <c r="E14" s="172">
        <v>191</v>
      </c>
      <c r="F14" s="206">
        <v>136</v>
      </c>
      <c r="G14" s="172">
        <v>148</v>
      </c>
      <c r="H14" s="172">
        <v>146</v>
      </c>
      <c r="I14" s="172">
        <v>159</v>
      </c>
      <c r="J14" s="172">
        <f>I14+H14+G14+F14+E14+D14+C14</f>
        <v>968</v>
      </c>
      <c r="K14" s="211">
        <f>J14/6</f>
        <v>161.33333333333334</v>
      </c>
      <c r="L14" s="335"/>
      <c r="M14" s="305"/>
      <c r="N14" s="305"/>
      <c r="O14" s="326"/>
      <c r="P14" s="326"/>
      <c r="Q14" s="305"/>
      <c r="R14" s="305"/>
    </row>
    <row r="15" spans="1:18" ht="15.75">
      <c r="A15" s="282">
        <v>14</v>
      </c>
      <c r="B15" s="274" t="s">
        <v>188</v>
      </c>
      <c r="C15" s="172"/>
      <c r="D15" s="172">
        <v>199</v>
      </c>
      <c r="E15" s="172">
        <v>135</v>
      </c>
      <c r="F15" s="172">
        <v>134</v>
      </c>
      <c r="G15" s="172">
        <v>178</v>
      </c>
      <c r="H15" s="172">
        <v>155</v>
      </c>
      <c r="I15" s="172">
        <v>159</v>
      </c>
      <c r="J15" s="172">
        <f>I15+H15+G15+F15+E15+D15+C15</f>
        <v>960</v>
      </c>
      <c r="K15" s="211">
        <f>J15/6</f>
        <v>160</v>
      </c>
      <c r="L15" s="335"/>
      <c r="M15" s="305"/>
      <c r="N15" s="305"/>
      <c r="O15" s="326"/>
      <c r="P15" s="326"/>
      <c r="Q15" s="305"/>
      <c r="R15" s="305"/>
    </row>
    <row r="16" spans="1:18" ht="15.75">
      <c r="A16" s="282">
        <v>15</v>
      </c>
      <c r="B16" s="306" t="s">
        <v>16</v>
      </c>
      <c r="C16" s="172"/>
      <c r="D16" s="172">
        <v>149</v>
      </c>
      <c r="E16" s="172">
        <v>151</v>
      </c>
      <c r="F16" s="172">
        <v>173</v>
      </c>
      <c r="G16" s="172">
        <v>162</v>
      </c>
      <c r="H16" s="172">
        <v>159</v>
      </c>
      <c r="I16" s="172">
        <v>153</v>
      </c>
      <c r="J16" s="172">
        <f>I16+H16+G16+F16+E16+D16+C16</f>
        <v>947</v>
      </c>
      <c r="K16" s="211">
        <f>J16/6</f>
        <v>157.83333333333334</v>
      </c>
      <c r="L16" s="326"/>
      <c r="M16" s="326"/>
      <c r="N16" s="326"/>
      <c r="O16" s="326"/>
      <c r="P16" s="326"/>
      <c r="Q16" s="305"/>
      <c r="R16" s="305"/>
    </row>
    <row r="17" spans="1:18" ht="15.75">
      <c r="A17" s="282">
        <v>16</v>
      </c>
      <c r="B17" s="306" t="s">
        <v>183</v>
      </c>
      <c r="C17" s="172"/>
      <c r="D17" s="172">
        <v>149</v>
      </c>
      <c r="E17" s="172">
        <v>138</v>
      </c>
      <c r="F17" s="172">
        <v>143</v>
      </c>
      <c r="G17" s="172">
        <v>167</v>
      </c>
      <c r="H17" s="172">
        <v>145</v>
      </c>
      <c r="I17" s="172">
        <v>181</v>
      </c>
      <c r="J17" s="172">
        <f>I17+H17+G17+F17+E17+D17+C17</f>
        <v>923</v>
      </c>
      <c r="K17" s="211">
        <f>J17/6</f>
        <v>153.83333333333334</v>
      </c>
      <c r="L17" s="326"/>
      <c r="M17" s="326"/>
      <c r="N17" s="326"/>
      <c r="O17" s="326"/>
      <c r="P17" s="326"/>
      <c r="Q17" s="305"/>
      <c r="R17" s="305"/>
    </row>
    <row r="18" spans="1:18" ht="15.75">
      <c r="A18" s="282">
        <v>17</v>
      </c>
      <c r="B18" s="274" t="s">
        <v>187</v>
      </c>
      <c r="C18" s="172"/>
      <c r="D18" s="172">
        <v>145</v>
      </c>
      <c r="E18" s="172">
        <v>143</v>
      </c>
      <c r="F18" s="172">
        <v>182</v>
      </c>
      <c r="G18" s="172">
        <v>190</v>
      </c>
      <c r="H18" s="172">
        <v>118</v>
      </c>
      <c r="I18" s="172">
        <v>99</v>
      </c>
      <c r="J18" s="172">
        <f>I18+H18+G18+F18+E18+D18+C18</f>
        <v>877</v>
      </c>
      <c r="K18" s="211">
        <f>J18/6</f>
        <v>146.16666666666666</v>
      </c>
      <c r="N18" s="326"/>
      <c r="O18" s="326"/>
      <c r="P18" s="326"/>
      <c r="Q18" s="305"/>
      <c r="R18" s="305"/>
    </row>
    <row r="19" spans="1:18" ht="16.5" thickBot="1">
      <c r="A19" s="385">
        <v>18</v>
      </c>
      <c r="B19" s="296" t="s">
        <v>184</v>
      </c>
      <c r="C19" s="407"/>
      <c r="D19" s="407">
        <v>118</v>
      </c>
      <c r="E19" s="407">
        <v>154</v>
      </c>
      <c r="F19" s="407">
        <v>138</v>
      </c>
      <c r="G19" s="407">
        <v>110</v>
      </c>
      <c r="H19" s="407">
        <v>114</v>
      </c>
      <c r="I19" s="407">
        <v>138</v>
      </c>
      <c r="J19" s="407">
        <f>I19+H19+G19+F19+E19+D19+C19</f>
        <v>772</v>
      </c>
      <c r="K19" s="410">
        <f>J19/6</f>
        <v>128.66666666666666</v>
      </c>
      <c r="N19" s="326"/>
      <c r="O19" s="326"/>
      <c r="P19" s="326"/>
      <c r="Q19" s="305"/>
      <c r="R19" s="305"/>
    </row>
    <row r="20" spans="15:18" ht="15.75">
      <c r="O20" s="326"/>
      <c r="P20" s="326"/>
      <c r="Q20" s="305"/>
      <c r="R20" s="305"/>
    </row>
    <row r="21" spans="15:18" ht="16.5" thickBot="1">
      <c r="O21" s="326"/>
      <c r="P21" s="326"/>
      <c r="Q21" s="305"/>
      <c r="R21" s="305"/>
    </row>
    <row r="22" spans="1:18" ht="16.5" thickBot="1">
      <c r="A22" s="293" t="s">
        <v>139</v>
      </c>
      <c r="B22" s="476" t="s">
        <v>65</v>
      </c>
      <c r="C22" s="477" t="s">
        <v>2</v>
      </c>
      <c r="D22" s="535" t="s">
        <v>45</v>
      </c>
      <c r="E22" s="342" t="s">
        <v>9</v>
      </c>
      <c r="F22" s="326"/>
      <c r="G22" s="505"/>
      <c r="H22" s="506" t="s">
        <v>66</v>
      </c>
      <c r="I22" s="507"/>
      <c r="J22" s="508"/>
      <c r="K22" s="509"/>
      <c r="L22" s="305"/>
      <c r="M22" s="305"/>
      <c r="N22" s="326"/>
      <c r="O22" s="326"/>
      <c r="P22" s="326"/>
      <c r="Q22" s="305"/>
      <c r="R22" s="305"/>
    </row>
    <row r="23" spans="1:18" ht="16.5" thickBot="1">
      <c r="A23" s="326"/>
      <c r="B23" s="306" t="s">
        <v>21</v>
      </c>
      <c r="C23" s="29"/>
      <c r="D23" s="310">
        <v>234</v>
      </c>
      <c r="E23" s="316">
        <f>D23+C23</f>
        <v>234</v>
      </c>
      <c r="F23" s="326"/>
      <c r="G23" s="500" t="s">
        <v>0</v>
      </c>
      <c r="H23" s="501" t="s">
        <v>43</v>
      </c>
      <c r="I23" s="502" t="s">
        <v>44</v>
      </c>
      <c r="J23" s="503" t="s">
        <v>45</v>
      </c>
      <c r="K23" s="504" t="s">
        <v>9</v>
      </c>
      <c r="L23" s="305"/>
      <c r="M23" s="305"/>
      <c r="N23" s="326"/>
      <c r="O23" s="305"/>
      <c r="P23" s="305"/>
      <c r="Q23" s="305"/>
      <c r="R23" s="305"/>
    </row>
    <row r="24" spans="1:18" ht="16.5" thickBot="1">
      <c r="A24" s="468"/>
      <c r="B24" s="274" t="s">
        <v>22</v>
      </c>
      <c r="C24" s="1"/>
      <c r="D24" s="311">
        <v>154</v>
      </c>
      <c r="E24" s="288">
        <f aca="true" t="shared" si="0" ref="E24:E33">D24+C24</f>
        <v>154</v>
      </c>
      <c r="F24" s="326"/>
      <c r="G24" s="485">
        <v>1</v>
      </c>
      <c r="H24" s="274" t="s">
        <v>13</v>
      </c>
      <c r="I24" s="486"/>
      <c r="J24" s="488">
        <v>234</v>
      </c>
      <c r="K24" s="487">
        <f>J24+I24</f>
        <v>234</v>
      </c>
      <c r="L24" s="305"/>
      <c r="M24" s="305"/>
      <c r="N24" s="326"/>
      <c r="O24" s="305"/>
      <c r="P24" s="305"/>
      <c r="Q24" s="305"/>
      <c r="R24" s="305"/>
    </row>
    <row r="25" spans="1:18" ht="16.5" thickBot="1">
      <c r="A25" s="469"/>
      <c r="B25" s="214"/>
      <c r="C25" s="34"/>
      <c r="D25" s="287"/>
      <c r="E25" s="316"/>
      <c r="F25" s="326"/>
      <c r="G25" s="39">
        <v>2</v>
      </c>
      <c r="H25" s="279" t="s">
        <v>21</v>
      </c>
      <c r="I25" s="321"/>
      <c r="J25" s="178">
        <v>197</v>
      </c>
      <c r="K25" s="179">
        <f>J25+I25</f>
        <v>197</v>
      </c>
      <c r="L25" s="305"/>
      <c r="M25" s="305"/>
      <c r="N25" s="326"/>
      <c r="O25" s="305"/>
      <c r="P25" s="305"/>
      <c r="Q25" s="305"/>
      <c r="R25" s="305"/>
    </row>
    <row r="26" spans="1:18" ht="15.75">
      <c r="A26" s="536"/>
      <c r="B26" s="279" t="s">
        <v>37</v>
      </c>
      <c r="C26" s="29"/>
      <c r="D26" s="310">
        <v>211</v>
      </c>
      <c r="E26" s="316">
        <f t="shared" si="0"/>
        <v>211</v>
      </c>
      <c r="F26" s="326"/>
      <c r="G26" s="39">
        <v>3</v>
      </c>
      <c r="H26" s="306" t="s">
        <v>37</v>
      </c>
      <c r="I26" s="321"/>
      <c r="J26" s="178">
        <v>185</v>
      </c>
      <c r="K26" s="179">
        <f>J26+I26</f>
        <v>185</v>
      </c>
      <c r="L26" s="305"/>
      <c r="M26" s="305"/>
      <c r="N26" s="326"/>
      <c r="O26" s="305"/>
      <c r="P26" s="305"/>
      <c r="Q26" s="305"/>
      <c r="R26" s="305"/>
    </row>
    <row r="27" spans="1:18" ht="16.5" thickBot="1">
      <c r="A27" s="468"/>
      <c r="B27" s="385" t="s">
        <v>19</v>
      </c>
      <c r="C27" s="1">
        <v>8</v>
      </c>
      <c r="D27" s="311">
        <v>158</v>
      </c>
      <c r="E27" s="288">
        <f t="shared" si="0"/>
        <v>166</v>
      </c>
      <c r="F27" s="326"/>
      <c r="G27" s="43">
        <v>4</v>
      </c>
      <c r="H27" s="385" t="s">
        <v>28</v>
      </c>
      <c r="I27" s="323"/>
      <c r="J27" s="180">
        <v>158</v>
      </c>
      <c r="K27" s="181">
        <f>J27+I27</f>
        <v>158</v>
      </c>
      <c r="L27" s="305"/>
      <c r="M27" s="326"/>
      <c r="N27" s="305"/>
      <c r="O27" s="305"/>
      <c r="P27" s="305"/>
      <c r="Q27" s="305"/>
      <c r="R27" s="305"/>
    </row>
    <row r="28" spans="1:18" ht="16.5" thickBot="1">
      <c r="A28" s="469"/>
      <c r="B28" s="447"/>
      <c r="C28" s="34"/>
      <c r="D28" s="287"/>
      <c r="E28" s="316"/>
      <c r="F28" s="326"/>
      <c r="G28" s="326"/>
      <c r="H28" s="326"/>
      <c r="I28" s="326"/>
      <c r="J28" s="326"/>
      <c r="K28" s="326"/>
      <c r="L28" s="305"/>
      <c r="M28" s="326"/>
      <c r="N28" s="305"/>
      <c r="O28" s="305"/>
      <c r="P28" s="305"/>
      <c r="Q28" s="305"/>
      <c r="R28" s="305"/>
    </row>
    <row r="29" spans="1:18" ht="15.75">
      <c r="A29" s="314"/>
      <c r="B29" s="274" t="s">
        <v>13</v>
      </c>
      <c r="C29" s="29"/>
      <c r="D29" s="310">
        <v>212</v>
      </c>
      <c r="E29" s="316">
        <f t="shared" si="0"/>
        <v>212</v>
      </c>
      <c r="F29" s="326"/>
      <c r="G29" s="326"/>
      <c r="H29" s="326"/>
      <c r="I29" s="326"/>
      <c r="J29" s="326"/>
      <c r="K29" s="326"/>
      <c r="L29" s="305"/>
      <c r="M29" s="305"/>
      <c r="N29" s="305"/>
      <c r="O29" s="305"/>
      <c r="P29" s="305"/>
      <c r="Q29" s="305"/>
      <c r="R29" s="305"/>
    </row>
    <row r="30" spans="1:18" ht="16.5" thickBot="1">
      <c r="A30" s="468"/>
      <c r="B30" s="309" t="s">
        <v>12</v>
      </c>
      <c r="C30" s="1"/>
      <c r="D30" s="311">
        <v>171</v>
      </c>
      <c r="E30" s="288">
        <f t="shared" si="0"/>
        <v>171</v>
      </c>
      <c r="F30" s="326"/>
      <c r="G30" s="326"/>
      <c r="H30" s="326"/>
      <c r="I30" s="326"/>
      <c r="J30" s="326"/>
      <c r="K30" s="326"/>
      <c r="L30" s="305"/>
      <c r="M30" s="305"/>
      <c r="N30" s="305"/>
      <c r="O30" s="305"/>
      <c r="P30" s="305"/>
      <c r="Q30" s="305"/>
      <c r="R30" s="305"/>
    </row>
    <row r="31" spans="1:18" ht="16.5" thickBot="1">
      <c r="A31" s="469"/>
      <c r="B31" s="446"/>
      <c r="C31" s="34"/>
      <c r="D31" s="287"/>
      <c r="E31" s="316"/>
      <c r="F31" s="326"/>
      <c r="G31" s="489"/>
      <c r="H31" s="490" t="s">
        <v>68</v>
      </c>
      <c r="I31" s="491"/>
      <c r="J31" s="492"/>
      <c r="K31" s="492"/>
      <c r="L31" s="305"/>
      <c r="M31" s="305"/>
      <c r="N31" s="305"/>
      <c r="O31" s="305"/>
      <c r="P31" s="305"/>
      <c r="Q31" s="305"/>
      <c r="R31" s="305"/>
    </row>
    <row r="32" spans="1:18" ht="16.5" thickBot="1">
      <c r="A32" s="314"/>
      <c r="B32" s="274" t="s">
        <v>25</v>
      </c>
      <c r="C32" s="29">
        <v>8</v>
      </c>
      <c r="D32" s="310">
        <v>171</v>
      </c>
      <c r="E32" s="316">
        <f t="shared" si="0"/>
        <v>179</v>
      </c>
      <c r="F32" s="326"/>
      <c r="G32" s="495" t="s">
        <v>0</v>
      </c>
      <c r="H32" s="496" t="s">
        <v>43</v>
      </c>
      <c r="I32" s="497" t="s">
        <v>44</v>
      </c>
      <c r="J32" s="498" t="s">
        <v>45</v>
      </c>
      <c r="K32" s="498" t="s">
        <v>69</v>
      </c>
      <c r="L32" s="497" t="s">
        <v>9</v>
      </c>
      <c r="M32" s="499" t="s">
        <v>10</v>
      </c>
      <c r="N32" s="305"/>
      <c r="O32" s="305"/>
      <c r="P32" s="305"/>
      <c r="Q32" s="305"/>
      <c r="R32" s="305"/>
    </row>
    <row r="33" spans="1:18" ht="16.5" thickBot="1">
      <c r="A33" s="468"/>
      <c r="B33" s="385" t="s">
        <v>28</v>
      </c>
      <c r="C33" s="1"/>
      <c r="D33" s="311">
        <v>181</v>
      </c>
      <c r="E33" s="317">
        <f t="shared" si="0"/>
        <v>181</v>
      </c>
      <c r="F33" s="326"/>
      <c r="G33" s="485">
        <v>1</v>
      </c>
      <c r="H33" s="274" t="s">
        <v>13</v>
      </c>
      <c r="I33" s="486"/>
      <c r="J33" s="488">
        <v>210</v>
      </c>
      <c r="K33" s="488">
        <v>269</v>
      </c>
      <c r="L33" s="488">
        <f>K33+J33+I33</f>
        <v>479</v>
      </c>
      <c r="M33" s="494">
        <f>L33/2</f>
        <v>239.5</v>
      </c>
      <c r="N33" s="305"/>
      <c r="O33" s="305"/>
      <c r="P33" s="305"/>
      <c r="Q33" s="305"/>
      <c r="R33" s="305"/>
    </row>
    <row r="34" spans="1:18" ht="15.75">
      <c r="A34" s="305"/>
      <c r="B34" s="305"/>
      <c r="C34" s="305"/>
      <c r="D34" s="305"/>
      <c r="E34" s="305"/>
      <c r="F34" s="305"/>
      <c r="G34" s="39">
        <v>2</v>
      </c>
      <c r="H34" s="274" t="s">
        <v>32</v>
      </c>
      <c r="I34" s="321"/>
      <c r="J34" s="178">
        <v>189</v>
      </c>
      <c r="K34" s="178">
        <v>259</v>
      </c>
      <c r="L34" s="178">
        <f>K34+J34+I34</f>
        <v>448</v>
      </c>
      <c r="M34" s="322">
        <f>L34/2</f>
        <v>224</v>
      </c>
      <c r="N34" s="305"/>
      <c r="O34" s="305"/>
      <c r="P34" s="305"/>
      <c r="Q34" s="305"/>
      <c r="R34" s="305"/>
    </row>
    <row r="35" spans="1:18" ht="15.75">
      <c r="A35" s="305"/>
      <c r="B35" s="305"/>
      <c r="C35" s="305"/>
      <c r="D35" s="305"/>
      <c r="E35" s="305"/>
      <c r="F35" s="305"/>
      <c r="G35" s="39">
        <v>3</v>
      </c>
      <c r="H35" s="274" t="s">
        <v>127</v>
      </c>
      <c r="I35" s="321">
        <v>16</v>
      </c>
      <c r="J35" s="178">
        <v>206</v>
      </c>
      <c r="K35" s="178">
        <v>187</v>
      </c>
      <c r="L35" s="178">
        <f>K35+J35+I35</f>
        <v>409</v>
      </c>
      <c r="M35" s="322">
        <f>L35/2</f>
        <v>204.5</v>
      </c>
      <c r="N35" s="305"/>
      <c r="O35" s="305"/>
      <c r="P35" s="305"/>
      <c r="Q35" s="305"/>
      <c r="R35" s="305"/>
    </row>
    <row r="36" spans="1:18" ht="16.5" thickBot="1">
      <c r="A36" s="305"/>
      <c r="B36" s="305"/>
      <c r="C36" s="305"/>
      <c r="D36" s="305"/>
      <c r="E36" s="305"/>
      <c r="F36" s="305"/>
      <c r="G36" s="43">
        <v>4</v>
      </c>
      <c r="H36" s="309" t="s">
        <v>21</v>
      </c>
      <c r="I36" s="439"/>
      <c r="J36" s="440">
        <v>208</v>
      </c>
      <c r="K36" s="440">
        <v>167</v>
      </c>
      <c r="L36" s="440">
        <f>K36+J36+I36</f>
        <v>375</v>
      </c>
      <c r="M36" s="441">
        <f>L36/2</f>
        <v>187.5</v>
      </c>
      <c r="N36" s="305"/>
      <c r="O36" s="305"/>
      <c r="P36" s="305"/>
      <c r="Q36" s="305"/>
      <c r="R36" s="305"/>
    </row>
    <row r="37" spans="1:18" ht="15">
      <c r="A37" s="305"/>
      <c r="B37" s="305"/>
      <c r="C37" s="305"/>
      <c r="D37" s="305"/>
      <c r="E37" s="305"/>
      <c r="F37" s="305"/>
      <c r="G37" s="305"/>
      <c r="H37" s="305"/>
      <c r="I37" s="305"/>
      <c r="J37" s="305"/>
      <c r="K37" s="305"/>
      <c r="L37" s="305"/>
      <c r="M37" s="305"/>
      <c r="N37" s="305"/>
      <c r="O37" s="305"/>
      <c r="P37" s="305"/>
      <c r="Q37" s="305"/>
      <c r="R37" s="305"/>
    </row>
    <row r="38" spans="1:18" ht="15">
      <c r="A38" s="305"/>
      <c r="B38" s="305"/>
      <c r="C38" s="305"/>
      <c r="D38" s="305"/>
      <c r="E38" s="305"/>
      <c r="F38" s="305"/>
      <c r="G38" s="305"/>
      <c r="H38" s="305"/>
      <c r="I38" s="305"/>
      <c r="J38" s="305"/>
      <c r="K38" s="305"/>
      <c r="L38" s="305"/>
      <c r="M38" s="305"/>
      <c r="N38" s="305"/>
      <c r="O38" s="305"/>
      <c r="P38" s="305"/>
      <c r="Q38" s="305"/>
      <c r="R38" s="30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O28" sqref="O28"/>
    </sheetView>
  </sheetViews>
  <sheetFormatPr defaultColWidth="9.140625" defaultRowHeight="15"/>
  <cols>
    <col min="1" max="1" width="7.00390625" style="0" customWidth="1"/>
    <col min="2" max="2" width="21.7109375" style="0" customWidth="1"/>
    <col min="8" max="8" width="22.8515625" style="0" customWidth="1"/>
    <col min="14" max="14" width="18.57421875" style="0" customWidth="1"/>
  </cols>
  <sheetData>
    <row r="1" spans="1:18" ht="16.5" thickBot="1">
      <c r="A1" s="153" t="s">
        <v>0</v>
      </c>
      <c r="B1" s="207" t="s">
        <v>1</v>
      </c>
      <c r="C1" s="207" t="s">
        <v>2</v>
      </c>
      <c r="D1" s="207" t="s">
        <v>3</v>
      </c>
      <c r="E1" s="207" t="s">
        <v>4</v>
      </c>
      <c r="F1" s="207" t="s">
        <v>5</v>
      </c>
      <c r="G1" s="207" t="s">
        <v>6</v>
      </c>
      <c r="H1" s="207" t="s">
        <v>7</v>
      </c>
      <c r="I1" s="207" t="s">
        <v>8</v>
      </c>
      <c r="J1" s="208" t="s">
        <v>9</v>
      </c>
      <c r="K1" s="209" t="s">
        <v>10</v>
      </c>
      <c r="L1" s="142"/>
      <c r="M1" s="88"/>
      <c r="N1" s="170" t="s">
        <v>41</v>
      </c>
      <c r="O1" s="164"/>
      <c r="P1" s="135"/>
      <c r="Q1" s="135"/>
      <c r="R1" s="132"/>
    </row>
    <row r="2" spans="1:18" ht="16.5" thickBot="1">
      <c r="A2" s="14">
        <v>1</v>
      </c>
      <c r="B2" s="205" t="s">
        <v>33</v>
      </c>
      <c r="C2" s="206"/>
      <c r="D2" s="206">
        <v>185</v>
      </c>
      <c r="E2" s="206">
        <v>201</v>
      </c>
      <c r="F2" s="206">
        <v>232</v>
      </c>
      <c r="G2" s="206">
        <v>193</v>
      </c>
      <c r="H2" s="206">
        <v>201</v>
      </c>
      <c r="I2" s="206">
        <v>208</v>
      </c>
      <c r="J2" s="206">
        <v>1220</v>
      </c>
      <c r="K2" s="210">
        <v>203.33333333333334</v>
      </c>
      <c r="L2" s="142"/>
      <c r="M2" s="166" t="s">
        <v>0</v>
      </c>
      <c r="N2" s="167" t="s">
        <v>43</v>
      </c>
      <c r="O2" s="167" t="s">
        <v>44</v>
      </c>
      <c r="P2" s="167" t="s">
        <v>45</v>
      </c>
      <c r="Q2" s="165" t="s">
        <v>9</v>
      </c>
      <c r="R2" s="132"/>
    </row>
    <row r="3" spans="1:18" ht="15.75">
      <c r="A3" s="5">
        <v>2</v>
      </c>
      <c r="B3" s="184" t="s">
        <v>13</v>
      </c>
      <c r="C3" s="172"/>
      <c r="D3" s="172">
        <v>203</v>
      </c>
      <c r="E3" s="172">
        <v>134</v>
      </c>
      <c r="F3" s="172">
        <v>199</v>
      </c>
      <c r="G3" s="172">
        <v>287</v>
      </c>
      <c r="H3" s="186">
        <v>165</v>
      </c>
      <c r="I3" s="172">
        <v>202</v>
      </c>
      <c r="J3" s="172">
        <v>1190</v>
      </c>
      <c r="K3" s="211">
        <v>198.33333333333334</v>
      </c>
      <c r="L3" s="185"/>
      <c r="M3" s="95">
        <v>1</v>
      </c>
      <c r="N3" s="190" t="s">
        <v>24</v>
      </c>
      <c r="O3" s="191"/>
      <c r="P3" s="191">
        <v>201</v>
      </c>
      <c r="Q3" s="136">
        <v>201</v>
      </c>
      <c r="R3" s="132"/>
    </row>
    <row r="4" spans="1:18" ht="15.75">
      <c r="A4" s="5">
        <v>3</v>
      </c>
      <c r="B4" s="184" t="s">
        <v>11</v>
      </c>
      <c r="C4" s="172">
        <v>48</v>
      </c>
      <c r="D4" s="172">
        <v>170</v>
      </c>
      <c r="E4" s="172">
        <v>192</v>
      </c>
      <c r="F4" s="172">
        <v>155</v>
      </c>
      <c r="G4" s="172">
        <v>173</v>
      </c>
      <c r="H4" s="172">
        <v>197</v>
      </c>
      <c r="I4" s="172">
        <v>186</v>
      </c>
      <c r="J4" s="172">
        <v>1121</v>
      </c>
      <c r="K4" s="211">
        <v>186.83333333333334</v>
      </c>
      <c r="L4" s="142"/>
      <c r="M4" s="61">
        <v>2</v>
      </c>
      <c r="N4" s="184" t="s">
        <v>25</v>
      </c>
      <c r="O4" s="144">
        <v>8</v>
      </c>
      <c r="P4" s="144">
        <v>190</v>
      </c>
      <c r="Q4" s="163">
        <v>198</v>
      </c>
      <c r="R4" s="132"/>
    </row>
    <row r="5" spans="1:18" ht="15.75">
      <c r="A5" s="5">
        <v>4</v>
      </c>
      <c r="B5" s="189" t="s">
        <v>16</v>
      </c>
      <c r="C5" s="172"/>
      <c r="D5" s="172">
        <v>221</v>
      </c>
      <c r="E5" s="172">
        <v>199</v>
      </c>
      <c r="F5" s="172">
        <v>185</v>
      </c>
      <c r="G5" s="172">
        <v>169</v>
      </c>
      <c r="H5" s="172">
        <v>147</v>
      </c>
      <c r="I5" s="172">
        <v>197</v>
      </c>
      <c r="J5" s="172">
        <v>1118</v>
      </c>
      <c r="K5" s="211">
        <v>186.33333333333334</v>
      </c>
      <c r="L5" s="142"/>
      <c r="M5" s="61">
        <v>3</v>
      </c>
      <c r="N5" s="189" t="s">
        <v>19</v>
      </c>
      <c r="O5" s="144">
        <v>8</v>
      </c>
      <c r="P5" s="144">
        <v>179</v>
      </c>
      <c r="Q5" s="163">
        <v>187</v>
      </c>
      <c r="R5" s="132"/>
    </row>
    <row r="6" spans="1:18" ht="15.75">
      <c r="A6" s="5">
        <v>5</v>
      </c>
      <c r="B6" s="189" t="s">
        <v>18</v>
      </c>
      <c r="C6" s="172"/>
      <c r="D6" s="172">
        <v>211</v>
      </c>
      <c r="E6" s="172">
        <v>191</v>
      </c>
      <c r="F6" s="172">
        <v>134</v>
      </c>
      <c r="G6" s="172">
        <v>185</v>
      </c>
      <c r="H6" s="172">
        <v>174</v>
      </c>
      <c r="I6" s="172">
        <v>187</v>
      </c>
      <c r="J6" s="172">
        <v>1082</v>
      </c>
      <c r="K6" s="211">
        <v>180.33333333333334</v>
      </c>
      <c r="L6" s="142"/>
      <c r="M6" s="61">
        <v>4</v>
      </c>
      <c r="N6" s="188" t="s">
        <v>28</v>
      </c>
      <c r="O6" s="169"/>
      <c r="P6" s="169">
        <v>177</v>
      </c>
      <c r="Q6" s="163">
        <v>177</v>
      </c>
      <c r="R6" s="132"/>
    </row>
    <row r="7" spans="1:18" ht="15.75">
      <c r="A7" s="171">
        <v>6</v>
      </c>
      <c r="B7" s="184" t="s">
        <v>20</v>
      </c>
      <c r="C7" s="172"/>
      <c r="D7" s="172">
        <v>202</v>
      </c>
      <c r="E7" s="172">
        <v>169</v>
      </c>
      <c r="F7" s="172">
        <v>166</v>
      </c>
      <c r="G7" s="172">
        <v>166</v>
      </c>
      <c r="H7" s="172">
        <v>192</v>
      </c>
      <c r="I7" s="172">
        <v>180</v>
      </c>
      <c r="J7" s="172">
        <v>1075</v>
      </c>
      <c r="K7" s="211">
        <v>179.16666666666666</v>
      </c>
      <c r="L7" s="142"/>
      <c r="M7" s="61">
        <v>5</v>
      </c>
      <c r="N7" s="187" t="s">
        <v>36</v>
      </c>
      <c r="O7" s="2"/>
      <c r="P7" s="2">
        <v>161</v>
      </c>
      <c r="Q7" s="163">
        <v>161</v>
      </c>
      <c r="R7" s="132"/>
    </row>
    <row r="8" spans="1:18" ht="15.75">
      <c r="A8" s="171">
        <v>7</v>
      </c>
      <c r="B8" s="184" t="s">
        <v>15</v>
      </c>
      <c r="C8" s="172"/>
      <c r="D8" s="172">
        <v>148</v>
      </c>
      <c r="E8" s="172">
        <v>195</v>
      </c>
      <c r="F8" s="172">
        <v>143</v>
      </c>
      <c r="G8" s="172">
        <v>202</v>
      </c>
      <c r="H8" s="172">
        <v>190</v>
      </c>
      <c r="I8" s="172">
        <v>180</v>
      </c>
      <c r="J8" s="172">
        <v>1058</v>
      </c>
      <c r="K8" s="211">
        <v>176.33333333333334</v>
      </c>
      <c r="L8" s="142"/>
      <c r="M8" s="171">
        <v>6</v>
      </c>
      <c r="N8" s="188" t="s">
        <v>22</v>
      </c>
      <c r="O8" s="2"/>
      <c r="P8" s="3">
        <v>145</v>
      </c>
      <c r="Q8" s="163">
        <v>145</v>
      </c>
      <c r="R8" s="132"/>
    </row>
    <row r="9" spans="1:18" ht="16.5" thickBot="1">
      <c r="A9" s="5">
        <v>8</v>
      </c>
      <c r="B9" s="184" t="s">
        <v>24</v>
      </c>
      <c r="C9" s="172"/>
      <c r="D9" s="172">
        <v>142</v>
      </c>
      <c r="E9" s="172">
        <v>211</v>
      </c>
      <c r="F9" s="172">
        <v>178</v>
      </c>
      <c r="G9" s="172">
        <v>163</v>
      </c>
      <c r="H9" s="172">
        <v>193</v>
      </c>
      <c r="I9" s="172">
        <v>171</v>
      </c>
      <c r="J9" s="172">
        <v>1058</v>
      </c>
      <c r="K9" s="211">
        <v>176.33333333333334</v>
      </c>
      <c r="L9" s="143"/>
      <c r="M9" s="130">
        <v>7</v>
      </c>
      <c r="N9" s="199" t="s">
        <v>34</v>
      </c>
      <c r="O9" s="200"/>
      <c r="P9" s="200">
        <v>131</v>
      </c>
      <c r="Q9" s="201">
        <v>131</v>
      </c>
      <c r="R9" s="132"/>
    </row>
    <row r="10" spans="1:18" ht="15.75">
      <c r="A10" s="5">
        <v>9</v>
      </c>
      <c r="B10" s="184" t="s">
        <v>25</v>
      </c>
      <c r="C10" s="172">
        <v>48</v>
      </c>
      <c r="D10" s="172">
        <v>212</v>
      </c>
      <c r="E10" s="172">
        <v>165</v>
      </c>
      <c r="F10" s="172">
        <v>174</v>
      </c>
      <c r="G10" s="172">
        <v>136</v>
      </c>
      <c r="H10" s="172">
        <v>159</v>
      </c>
      <c r="I10" s="172">
        <v>148</v>
      </c>
      <c r="J10" s="172">
        <v>1042</v>
      </c>
      <c r="K10" s="211">
        <v>173.66666666666666</v>
      </c>
      <c r="L10" s="143"/>
      <c r="M10" s="88"/>
      <c r="N10" s="126"/>
      <c r="O10" s="88"/>
      <c r="P10" s="88"/>
      <c r="Q10" s="192"/>
      <c r="R10" s="132"/>
    </row>
    <row r="11" spans="1:18" ht="15.75">
      <c r="A11" s="5">
        <v>10</v>
      </c>
      <c r="B11" s="189" t="s">
        <v>36</v>
      </c>
      <c r="C11" s="172"/>
      <c r="D11" s="172">
        <v>183</v>
      </c>
      <c r="E11" s="172">
        <v>128</v>
      </c>
      <c r="F11" s="172">
        <v>193</v>
      </c>
      <c r="G11" s="172">
        <v>145</v>
      </c>
      <c r="H11" s="172">
        <v>179</v>
      </c>
      <c r="I11" s="172">
        <v>179</v>
      </c>
      <c r="J11" s="172">
        <v>1007</v>
      </c>
      <c r="K11" s="211">
        <v>167.83333333333334</v>
      </c>
      <c r="L11" s="143"/>
      <c r="M11" s="125"/>
      <c r="N11" s="126"/>
      <c r="O11" s="193"/>
      <c r="P11" s="193"/>
      <c r="Q11" s="192"/>
      <c r="R11" s="132"/>
    </row>
    <row r="12" spans="1:18" ht="15.75">
      <c r="A12" s="5">
        <v>11</v>
      </c>
      <c r="B12" s="188" t="s">
        <v>22</v>
      </c>
      <c r="C12" s="172"/>
      <c r="D12" s="172">
        <v>166</v>
      </c>
      <c r="E12" s="172">
        <v>199</v>
      </c>
      <c r="F12" s="172">
        <v>178</v>
      </c>
      <c r="G12" s="172">
        <v>131</v>
      </c>
      <c r="H12" s="172">
        <v>183</v>
      </c>
      <c r="I12" s="172">
        <v>148</v>
      </c>
      <c r="J12" s="172">
        <v>1005</v>
      </c>
      <c r="K12" s="211">
        <v>167.5</v>
      </c>
      <c r="L12" s="143"/>
      <c r="M12" s="88"/>
      <c r="N12" s="135"/>
      <c r="O12" s="194"/>
      <c r="P12" s="194"/>
      <c r="Q12" s="192"/>
      <c r="R12" s="132"/>
    </row>
    <row r="13" spans="1:18" ht="15.75">
      <c r="A13" s="171">
        <v>12</v>
      </c>
      <c r="B13" s="189" t="s">
        <v>34</v>
      </c>
      <c r="C13" s="172"/>
      <c r="D13" s="172">
        <v>158</v>
      </c>
      <c r="E13" s="172">
        <v>159</v>
      </c>
      <c r="F13" s="172">
        <v>165</v>
      </c>
      <c r="G13" s="172">
        <v>168</v>
      </c>
      <c r="H13" s="172">
        <v>179</v>
      </c>
      <c r="I13" s="172">
        <v>137</v>
      </c>
      <c r="J13" s="172">
        <v>966</v>
      </c>
      <c r="K13" s="211">
        <v>161</v>
      </c>
      <c r="L13" s="143"/>
      <c r="M13" s="88"/>
      <c r="N13" s="33"/>
      <c r="O13" s="88"/>
      <c r="P13" s="88"/>
      <c r="Q13" s="192"/>
      <c r="R13" s="132"/>
    </row>
    <row r="14" spans="1:18" ht="15.75">
      <c r="A14" s="11">
        <v>13</v>
      </c>
      <c r="B14" s="184" t="s">
        <v>19</v>
      </c>
      <c r="C14" s="172">
        <v>48</v>
      </c>
      <c r="D14" s="172">
        <v>150</v>
      </c>
      <c r="E14" s="172">
        <v>171</v>
      </c>
      <c r="F14" s="172">
        <v>138</v>
      </c>
      <c r="G14" s="172">
        <v>132</v>
      </c>
      <c r="H14" s="172">
        <v>151</v>
      </c>
      <c r="I14" s="172">
        <v>167</v>
      </c>
      <c r="J14" s="172">
        <v>957</v>
      </c>
      <c r="K14" s="211">
        <v>159.5</v>
      </c>
      <c r="L14" s="143"/>
      <c r="M14" s="195"/>
      <c r="N14" s="135"/>
      <c r="O14" s="193"/>
      <c r="P14" s="193"/>
      <c r="Q14" s="192"/>
      <c r="R14" s="132"/>
    </row>
    <row r="15" spans="1:18" ht="15.75">
      <c r="A15" s="5">
        <v>14</v>
      </c>
      <c r="B15" s="188" t="s">
        <v>28</v>
      </c>
      <c r="C15" s="172"/>
      <c r="D15" s="172">
        <v>143</v>
      </c>
      <c r="E15" s="172">
        <v>174</v>
      </c>
      <c r="F15" s="172">
        <v>177</v>
      </c>
      <c r="G15" s="172">
        <v>152</v>
      </c>
      <c r="H15" s="172">
        <v>153</v>
      </c>
      <c r="I15" s="172">
        <v>151</v>
      </c>
      <c r="J15" s="172">
        <v>950</v>
      </c>
      <c r="K15" s="211">
        <v>158.33333333333334</v>
      </c>
      <c r="L15" s="143"/>
      <c r="M15" s="132"/>
      <c r="N15" s="132"/>
      <c r="O15" s="132"/>
      <c r="P15" s="132"/>
      <c r="Q15" s="132"/>
      <c r="R15" s="132"/>
    </row>
    <row r="16" spans="1:18" ht="16.5" thickBot="1">
      <c r="A16" s="202">
        <v>15</v>
      </c>
      <c r="B16" s="203" t="s">
        <v>70</v>
      </c>
      <c r="C16" s="204"/>
      <c r="D16" s="204">
        <v>155</v>
      </c>
      <c r="E16" s="204">
        <v>114</v>
      </c>
      <c r="F16" s="204">
        <v>200</v>
      </c>
      <c r="G16" s="204">
        <v>152</v>
      </c>
      <c r="H16" s="204">
        <v>115</v>
      </c>
      <c r="I16" s="204">
        <v>135</v>
      </c>
      <c r="J16" s="204">
        <v>871</v>
      </c>
      <c r="K16" s="212">
        <v>145.16666666666666</v>
      </c>
      <c r="L16" s="143"/>
      <c r="M16" s="132"/>
      <c r="N16" s="142"/>
      <c r="O16" s="143"/>
      <c r="P16" s="142"/>
      <c r="Q16" s="142"/>
      <c r="R16" s="132"/>
    </row>
    <row r="17" spans="1:17" ht="15.75">
      <c r="A17" s="195"/>
      <c r="B17" s="168"/>
      <c r="C17" s="105"/>
      <c r="D17" s="34"/>
      <c r="E17" s="34"/>
      <c r="F17" s="34"/>
      <c r="G17" s="34"/>
      <c r="H17" s="34"/>
      <c r="I17" s="34"/>
      <c r="J17" s="196"/>
      <c r="K17" s="196"/>
      <c r="L17" s="143"/>
      <c r="M17" s="141" t="s">
        <v>71</v>
      </c>
      <c r="N17" s="143"/>
      <c r="O17" s="143"/>
      <c r="P17" s="142"/>
      <c r="Q17" s="142"/>
    </row>
    <row r="18" spans="1:17" ht="15.75">
      <c r="A18" s="197"/>
      <c r="B18" s="168"/>
      <c r="C18" s="105"/>
      <c r="D18" s="34"/>
      <c r="E18" s="34"/>
      <c r="F18" s="34"/>
      <c r="G18" s="34"/>
      <c r="H18" s="34"/>
      <c r="I18" s="34"/>
      <c r="J18" s="196"/>
      <c r="K18" s="196"/>
      <c r="L18" s="143"/>
      <c r="M18" s="132"/>
      <c r="N18" s="132"/>
      <c r="O18" s="142"/>
      <c r="P18" s="142"/>
      <c r="Q18" s="142"/>
    </row>
    <row r="19" spans="1:17" ht="15.75">
      <c r="A19" s="197"/>
      <c r="B19" s="168"/>
      <c r="C19" s="105"/>
      <c r="D19" s="34"/>
      <c r="E19" s="34"/>
      <c r="F19" s="34"/>
      <c r="G19" s="34"/>
      <c r="H19" s="34"/>
      <c r="I19" s="34"/>
      <c r="J19" s="196"/>
      <c r="K19" s="196"/>
      <c r="L19" s="143"/>
      <c r="M19" s="132"/>
      <c r="N19" s="132"/>
      <c r="O19" s="142"/>
      <c r="P19" s="142"/>
      <c r="Q19" s="142"/>
    </row>
    <row r="20" spans="1:17" ht="15.75">
      <c r="A20" s="197"/>
      <c r="B20" s="168"/>
      <c r="C20" s="105"/>
      <c r="D20" s="34"/>
      <c r="E20" s="34"/>
      <c r="F20" s="34"/>
      <c r="G20" s="34"/>
      <c r="H20" s="34"/>
      <c r="I20" s="34"/>
      <c r="J20" s="196"/>
      <c r="K20" s="196"/>
      <c r="L20" s="143"/>
      <c r="M20" s="132"/>
      <c r="N20" s="132"/>
      <c r="O20" s="194"/>
      <c r="P20" s="142"/>
      <c r="Q20" s="142"/>
    </row>
    <row r="21" spans="1:17" ht="15.75">
      <c r="A21" s="197"/>
      <c r="B21" s="198"/>
      <c r="C21" s="88"/>
      <c r="D21" s="194"/>
      <c r="E21" s="34"/>
      <c r="F21" s="194"/>
      <c r="G21" s="194"/>
      <c r="H21" s="194"/>
      <c r="I21" s="194"/>
      <c r="J21" s="196"/>
      <c r="K21" s="196"/>
      <c r="L21" s="142"/>
      <c r="M21" s="132"/>
      <c r="N21" s="105"/>
      <c r="O21" s="34"/>
      <c r="P21" s="142"/>
      <c r="Q21" s="142"/>
    </row>
    <row r="22" spans="1:17" ht="15.75">
      <c r="A22" s="132"/>
      <c r="B22" s="132"/>
      <c r="C22" s="142"/>
      <c r="D22" s="143"/>
      <c r="E22" s="142"/>
      <c r="F22" s="142"/>
      <c r="G22" s="142"/>
      <c r="H22" s="142"/>
      <c r="I22" s="142"/>
      <c r="J22" s="173"/>
      <c r="K22" s="173"/>
      <c r="L22" s="142"/>
      <c r="M22" s="132"/>
      <c r="N22" s="105"/>
      <c r="O22" s="34"/>
      <c r="P22" s="142"/>
      <c r="Q22" s="142"/>
    </row>
    <row r="23" spans="1:17" ht="16.5" thickBot="1">
      <c r="A23" s="145"/>
      <c r="B23" s="145"/>
      <c r="C23" s="145"/>
      <c r="D23" s="145"/>
      <c r="E23" s="145"/>
      <c r="F23" s="143"/>
      <c r="G23" s="142"/>
      <c r="H23" s="142"/>
      <c r="I23" s="142"/>
      <c r="J23" s="173"/>
      <c r="K23" s="173"/>
      <c r="L23" s="142"/>
      <c r="M23" s="132"/>
      <c r="N23" s="194"/>
      <c r="O23" s="194"/>
      <c r="P23" s="142"/>
      <c r="Q23" s="142"/>
    </row>
    <row r="24" spans="1:17" ht="16.5" thickBot="1">
      <c r="A24" s="146"/>
      <c r="B24" s="154" t="s">
        <v>65</v>
      </c>
      <c r="C24" s="147" t="s">
        <v>2</v>
      </c>
      <c r="D24" s="148" t="s">
        <v>45</v>
      </c>
      <c r="E24" s="149" t="s">
        <v>9</v>
      </c>
      <c r="F24" s="142"/>
      <c r="G24" s="150"/>
      <c r="H24" s="155" t="s">
        <v>66</v>
      </c>
      <c r="I24" s="151"/>
      <c r="J24" s="174"/>
      <c r="K24" s="175"/>
      <c r="L24" s="142"/>
      <c r="M24" s="132"/>
      <c r="N24" s="105"/>
      <c r="O24" s="34"/>
      <c r="P24" s="142"/>
      <c r="Q24" s="142"/>
    </row>
    <row r="25" spans="1:17" ht="15.75">
      <c r="A25" s="28">
        <v>3</v>
      </c>
      <c r="B25" s="184" t="s">
        <v>11</v>
      </c>
      <c r="C25" s="29">
        <v>8</v>
      </c>
      <c r="D25" s="133">
        <v>194</v>
      </c>
      <c r="E25" s="136">
        <v>202</v>
      </c>
      <c r="F25" s="142"/>
      <c r="G25" s="72" t="s">
        <v>0</v>
      </c>
      <c r="H25" s="73" t="s">
        <v>43</v>
      </c>
      <c r="I25" s="74" t="s">
        <v>44</v>
      </c>
      <c r="J25" s="176" t="s">
        <v>45</v>
      </c>
      <c r="K25" s="177" t="s">
        <v>9</v>
      </c>
      <c r="L25" s="142"/>
      <c r="M25" s="132"/>
      <c r="N25" s="88"/>
      <c r="O25" s="88"/>
      <c r="P25" s="142"/>
      <c r="Q25" s="142"/>
    </row>
    <row r="26" spans="1:17" ht="16.5" thickBot="1">
      <c r="A26" s="31">
        <v>10</v>
      </c>
      <c r="B26" s="199" t="s">
        <v>19</v>
      </c>
      <c r="C26" s="1">
        <v>8</v>
      </c>
      <c r="D26" s="134">
        <v>138</v>
      </c>
      <c r="E26" s="163">
        <v>146</v>
      </c>
      <c r="F26" s="142"/>
      <c r="G26" s="39">
        <v>1</v>
      </c>
      <c r="H26" s="189" t="s">
        <v>16</v>
      </c>
      <c r="I26" s="137"/>
      <c r="J26" s="178">
        <v>169</v>
      </c>
      <c r="K26" s="179">
        <v>169</v>
      </c>
      <c r="L26" s="142"/>
      <c r="M26" s="142"/>
      <c r="N26" s="142"/>
      <c r="O26" s="142"/>
      <c r="P26" s="142"/>
      <c r="Q26" s="142"/>
    </row>
    <row r="27" spans="1:17" ht="16.5" thickBot="1">
      <c r="A27" s="33"/>
      <c r="B27" s="214"/>
      <c r="C27" s="34"/>
      <c r="D27" s="162"/>
      <c r="E27" s="161"/>
      <c r="F27" s="142"/>
      <c r="G27" s="39">
        <v>2</v>
      </c>
      <c r="H27" s="189" t="s">
        <v>18</v>
      </c>
      <c r="I27" s="137"/>
      <c r="J27" s="178">
        <v>196</v>
      </c>
      <c r="K27" s="179">
        <v>196</v>
      </c>
      <c r="L27" s="142"/>
      <c r="M27" s="142"/>
      <c r="N27" s="142"/>
      <c r="O27" s="143"/>
      <c r="P27" s="142"/>
      <c r="Q27" s="142"/>
    </row>
    <row r="28" spans="1:17" ht="15.75">
      <c r="A28" s="28">
        <v>6</v>
      </c>
      <c r="B28" s="213" t="s">
        <v>20</v>
      </c>
      <c r="C28" s="29"/>
      <c r="D28" s="133">
        <v>170</v>
      </c>
      <c r="E28" s="136">
        <v>170</v>
      </c>
      <c r="F28" s="142"/>
      <c r="G28" s="39">
        <v>3</v>
      </c>
      <c r="H28" s="184" t="s">
        <v>20</v>
      </c>
      <c r="I28" s="137"/>
      <c r="J28" s="178">
        <v>136</v>
      </c>
      <c r="K28" s="179">
        <v>136</v>
      </c>
      <c r="L28" s="142"/>
      <c r="M28" s="142"/>
      <c r="N28" s="142"/>
      <c r="O28" s="142"/>
      <c r="P28" s="142"/>
      <c r="Q28" s="142"/>
    </row>
    <row r="29" spans="1:17" ht="16.5" thickBot="1">
      <c r="A29" s="31">
        <v>7</v>
      </c>
      <c r="B29" s="203" t="s">
        <v>15</v>
      </c>
      <c r="C29" s="1"/>
      <c r="D29" s="134">
        <v>157</v>
      </c>
      <c r="E29" s="163">
        <v>157</v>
      </c>
      <c r="F29" s="142"/>
      <c r="G29" s="43">
        <v>4</v>
      </c>
      <c r="H29" s="203" t="s">
        <v>11</v>
      </c>
      <c r="I29" s="139">
        <v>8</v>
      </c>
      <c r="J29" s="180">
        <v>186</v>
      </c>
      <c r="K29" s="181">
        <v>194</v>
      </c>
      <c r="L29" s="142"/>
      <c r="M29" s="142"/>
      <c r="N29" s="142"/>
      <c r="O29" s="142"/>
      <c r="P29" s="142"/>
      <c r="Q29" s="142"/>
    </row>
    <row r="30" spans="1:17" ht="16.5" thickBot="1">
      <c r="A30" s="33"/>
      <c r="B30" s="214"/>
      <c r="C30" s="34"/>
      <c r="D30" s="162"/>
      <c r="E30" s="161"/>
      <c r="F30" s="142"/>
      <c r="G30" s="142"/>
      <c r="H30" s="142"/>
      <c r="I30" s="142"/>
      <c r="J30" s="173"/>
      <c r="K30" s="173"/>
      <c r="L30" s="142"/>
      <c r="M30" s="142"/>
      <c r="N30" s="142"/>
      <c r="O30" s="142"/>
      <c r="P30" s="142"/>
      <c r="Q30" s="142"/>
    </row>
    <row r="31" spans="1:17" ht="15.75">
      <c r="A31" s="28">
        <v>5</v>
      </c>
      <c r="B31" s="217" t="s">
        <v>18</v>
      </c>
      <c r="C31" s="29"/>
      <c r="D31" s="133">
        <v>234</v>
      </c>
      <c r="E31" s="136">
        <v>234</v>
      </c>
      <c r="F31" s="142"/>
      <c r="G31" s="150"/>
      <c r="H31" s="156" t="s">
        <v>68</v>
      </c>
      <c r="I31" s="151"/>
      <c r="J31" s="174"/>
      <c r="K31" s="174"/>
      <c r="L31" s="151"/>
      <c r="M31" s="152"/>
      <c r="N31" s="142"/>
      <c r="O31" s="142"/>
      <c r="P31" s="142"/>
      <c r="Q31" s="142"/>
    </row>
    <row r="32" spans="1:17" ht="16.5" thickBot="1">
      <c r="A32" s="31">
        <v>8</v>
      </c>
      <c r="B32" s="216" t="s">
        <v>24</v>
      </c>
      <c r="C32" s="1"/>
      <c r="D32" s="134">
        <v>183</v>
      </c>
      <c r="E32" s="163">
        <v>183</v>
      </c>
      <c r="F32" s="142"/>
      <c r="G32" s="157" t="s">
        <v>0</v>
      </c>
      <c r="H32" s="158" t="s">
        <v>43</v>
      </c>
      <c r="I32" s="159" t="s">
        <v>44</v>
      </c>
      <c r="J32" s="182" t="s">
        <v>45</v>
      </c>
      <c r="K32" s="182" t="s">
        <v>69</v>
      </c>
      <c r="L32" s="159" t="s">
        <v>9</v>
      </c>
      <c r="M32" s="160" t="s">
        <v>10</v>
      </c>
      <c r="N32" s="142"/>
      <c r="O32" s="142"/>
      <c r="P32" s="142"/>
      <c r="Q32" s="142"/>
    </row>
    <row r="33" spans="1:17" ht="16.5" thickBot="1">
      <c r="A33" s="33"/>
      <c r="B33" s="215"/>
      <c r="C33" s="34"/>
      <c r="D33" s="162"/>
      <c r="E33" s="161"/>
      <c r="F33" s="142"/>
      <c r="G33" s="39">
        <v>1</v>
      </c>
      <c r="H33" s="184" t="s">
        <v>13</v>
      </c>
      <c r="I33" s="137"/>
      <c r="J33" s="178">
        <v>181</v>
      </c>
      <c r="K33" s="178">
        <v>190</v>
      </c>
      <c r="L33" s="137">
        <v>371</v>
      </c>
      <c r="M33" s="138">
        <v>185.5</v>
      </c>
      <c r="N33" s="142"/>
      <c r="O33" s="142"/>
      <c r="P33" s="142"/>
      <c r="Q33" s="142"/>
    </row>
    <row r="34" spans="1:17" ht="16.5" thickBot="1">
      <c r="A34" s="28">
        <v>4</v>
      </c>
      <c r="B34" s="205" t="s">
        <v>16</v>
      </c>
      <c r="C34" s="29"/>
      <c r="D34" s="133">
        <v>159</v>
      </c>
      <c r="E34" s="136">
        <v>159</v>
      </c>
      <c r="F34" s="142"/>
      <c r="G34" s="39">
        <v>2</v>
      </c>
      <c r="H34" s="189" t="s">
        <v>18</v>
      </c>
      <c r="I34" s="137"/>
      <c r="J34" s="178">
        <v>188</v>
      </c>
      <c r="K34" s="178">
        <v>155</v>
      </c>
      <c r="L34" s="137">
        <v>343</v>
      </c>
      <c r="M34" s="138">
        <v>171.5</v>
      </c>
      <c r="N34" s="142"/>
      <c r="O34" s="142"/>
      <c r="P34" s="142"/>
      <c r="Q34" s="142"/>
    </row>
    <row r="35" spans="1:17" ht="16.5" thickBot="1">
      <c r="A35" s="31">
        <v>9</v>
      </c>
      <c r="B35" s="203" t="s">
        <v>25</v>
      </c>
      <c r="C35" s="1">
        <v>8</v>
      </c>
      <c r="D35" s="134">
        <v>116</v>
      </c>
      <c r="E35" s="218">
        <v>124</v>
      </c>
      <c r="F35" s="142"/>
      <c r="G35" s="39">
        <v>3</v>
      </c>
      <c r="H35" s="189" t="s">
        <v>33</v>
      </c>
      <c r="I35" s="137"/>
      <c r="J35" s="178">
        <v>168</v>
      </c>
      <c r="K35" s="178">
        <v>158</v>
      </c>
      <c r="L35" s="137">
        <v>326</v>
      </c>
      <c r="M35" s="138">
        <v>163</v>
      </c>
      <c r="N35" s="142"/>
      <c r="O35" s="142"/>
      <c r="P35" s="142"/>
      <c r="Q35" s="142"/>
    </row>
    <row r="36" spans="1:17" ht="16.5" thickBot="1">
      <c r="A36" s="142"/>
      <c r="B36" s="142"/>
      <c r="C36" s="142"/>
      <c r="D36" s="142"/>
      <c r="E36" s="142"/>
      <c r="F36" s="142"/>
      <c r="G36" s="43">
        <v>4</v>
      </c>
      <c r="H36" s="203" t="s">
        <v>11</v>
      </c>
      <c r="I36" s="139">
        <v>16</v>
      </c>
      <c r="J36" s="180">
        <v>136</v>
      </c>
      <c r="K36" s="180">
        <v>164</v>
      </c>
      <c r="L36" s="139">
        <v>316</v>
      </c>
      <c r="M36" s="140">
        <v>158</v>
      </c>
      <c r="N36" s="142"/>
      <c r="O36" s="142"/>
      <c r="P36" s="142"/>
      <c r="Q36" s="142"/>
    </row>
    <row r="37" spans="1:17" ht="15.75">
      <c r="A37" s="142"/>
      <c r="B37" s="142"/>
      <c r="C37" s="142"/>
      <c r="D37" s="142"/>
      <c r="E37" s="142"/>
      <c r="F37" s="142"/>
      <c r="G37" s="142"/>
      <c r="H37" s="142"/>
      <c r="I37" s="142"/>
      <c r="J37" s="173"/>
      <c r="K37" s="173"/>
      <c r="L37" s="142"/>
      <c r="M37" s="142"/>
      <c r="N37" s="142"/>
      <c r="O37" s="142"/>
      <c r="P37" s="142"/>
      <c r="Q37" s="142"/>
    </row>
    <row r="38" spans="1:17" ht="15.75">
      <c r="A38" s="142"/>
      <c r="B38" s="142"/>
      <c r="C38" s="142"/>
      <c r="D38" s="143"/>
      <c r="E38" s="142"/>
      <c r="F38" s="142"/>
      <c r="G38" s="142"/>
      <c r="H38" s="142"/>
      <c r="I38" s="142"/>
      <c r="J38" s="173"/>
      <c r="K38" s="183"/>
      <c r="L38" s="142"/>
      <c r="M38" s="142"/>
      <c r="N38" s="142"/>
      <c r="O38" s="142"/>
      <c r="P38" s="142"/>
      <c r="Q38" s="14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selection activeCell="N25" sqref="N25"/>
    </sheetView>
  </sheetViews>
  <sheetFormatPr defaultColWidth="9.140625" defaultRowHeight="15"/>
  <cols>
    <col min="1" max="1" width="7.28125" style="0" customWidth="1"/>
    <col min="2" max="2" width="21.57421875" style="0" customWidth="1"/>
    <col min="8" max="8" width="22.421875" style="0" customWidth="1"/>
    <col min="12" max="12" width="9.7109375" style="0" customWidth="1"/>
    <col min="13" max="13" width="9.28125" style="0" customWidth="1"/>
    <col min="14" max="14" width="20.140625" style="0" customWidth="1"/>
  </cols>
  <sheetData>
    <row r="1" spans="1:18" ht="16.5" thickBot="1">
      <c r="A1" s="59" t="s">
        <v>0</v>
      </c>
      <c r="B1" s="99" t="s">
        <v>1</v>
      </c>
      <c r="C1" s="59" t="s">
        <v>2</v>
      </c>
      <c r="D1" s="59" t="s">
        <v>3</v>
      </c>
      <c r="E1" s="59" t="s">
        <v>4</v>
      </c>
      <c r="F1" s="59" t="s">
        <v>5</v>
      </c>
      <c r="G1" s="59" t="s">
        <v>6</v>
      </c>
      <c r="H1" s="59" t="s">
        <v>7</v>
      </c>
      <c r="I1" s="59" t="s">
        <v>8</v>
      </c>
      <c r="J1" s="59" t="s">
        <v>9</v>
      </c>
      <c r="K1" s="59" t="s">
        <v>10</v>
      </c>
      <c r="L1" s="47"/>
      <c r="M1" s="88"/>
      <c r="N1" s="97" t="s">
        <v>41</v>
      </c>
      <c r="O1" s="89"/>
      <c r="P1" s="36"/>
      <c r="Q1" s="36"/>
      <c r="R1" s="23"/>
    </row>
    <row r="2" spans="1:18" ht="16.5" thickBot="1">
      <c r="A2" s="103" t="s">
        <v>42</v>
      </c>
      <c r="B2" s="110" t="s">
        <v>21</v>
      </c>
      <c r="C2" s="30"/>
      <c r="D2" s="30">
        <v>199</v>
      </c>
      <c r="E2" s="30">
        <v>200</v>
      </c>
      <c r="F2" s="30">
        <v>161</v>
      </c>
      <c r="G2" s="30">
        <v>212</v>
      </c>
      <c r="H2" s="30">
        <v>222</v>
      </c>
      <c r="I2" s="30">
        <v>213</v>
      </c>
      <c r="J2" s="30">
        <v>1207</v>
      </c>
      <c r="K2" s="60">
        <v>201.16666666666666</v>
      </c>
      <c r="L2" s="47"/>
      <c r="M2" s="91" t="s">
        <v>0</v>
      </c>
      <c r="N2" s="93" t="s">
        <v>43</v>
      </c>
      <c r="O2" s="93" t="s">
        <v>44</v>
      </c>
      <c r="P2" s="93" t="s">
        <v>45</v>
      </c>
      <c r="Q2" s="90" t="s">
        <v>9</v>
      </c>
      <c r="R2" s="23"/>
    </row>
    <row r="3" spans="1:18" ht="15.75">
      <c r="A3" s="115" t="s">
        <v>46</v>
      </c>
      <c r="B3" s="40" t="s">
        <v>18</v>
      </c>
      <c r="C3" s="82"/>
      <c r="D3" s="49">
        <v>203</v>
      </c>
      <c r="E3" s="49">
        <v>234</v>
      </c>
      <c r="F3" s="49">
        <v>213</v>
      </c>
      <c r="G3" s="49">
        <v>140</v>
      </c>
      <c r="H3" s="49">
        <v>198</v>
      </c>
      <c r="I3" s="49">
        <v>180</v>
      </c>
      <c r="J3" s="49">
        <v>1168</v>
      </c>
      <c r="K3" s="78">
        <v>194.66666666666666</v>
      </c>
      <c r="L3" s="47"/>
      <c r="M3" s="95">
        <v>1</v>
      </c>
      <c r="N3" s="92" t="s">
        <v>25</v>
      </c>
      <c r="O3" s="30">
        <v>8</v>
      </c>
      <c r="P3" s="30">
        <v>197</v>
      </c>
      <c r="Q3" s="38">
        <v>205</v>
      </c>
      <c r="R3" s="23"/>
    </row>
    <row r="4" spans="1:18" ht="15.75">
      <c r="A4" s="115" t="s">
        <v>47</v>
      </c>
      <c r="B4" s="62" t="s">
        <v>12</v>
      </c>
      <c r="C4" s="6"/>
      <c r="D4" s="3">
        <v>195</v>
      </c>
      <c r="E4" s="3">
        <v>246</v>
      </c>
      <c r="F4" s="3">
        <v>171</v>
      </c>
      <c r="G4" s="3">
        <v>193</v>
      </c>
      <c r="H4" s="3">
        <v>169</v>
      </c>
      <c r="I4" s="3">
        <v>192</v>
      </c>
      <c r="J4" s="49">
        <v>1166</v>
      </c>
      <c r="K4" s="78">
        <v>194.33333333333334</v>
      </c>
      <c r="L4" s="47"/>
      <c r="M4" s="61">
        <v>2</v>
      </c>
      <c r="N4" s="25" t="s">
        <v>34</v>
      </c>
      <c r="O4" s="2"/>
      <c r="P4" s="2">
        <v>186</v>
      </c>
      <c r="Q4" s="58">
        <v>186</v>
      </c>
      <c r="R4" s="23"/>
    </row>
    <row r="5" spans="1:18" ht="15.75">
      <c r="A5" s="115" t="s">
        <v>48</v>
      </c>
      <c r="B5" s="25" t="s">
        <v>11</v>
      </c>
      <c r="C5" s="3">
        <v>48</v>
      </c>
      <c r="D5" s="3">
        <v>166</v>
      </c>
      <c r="E5" s="3">
        <v>187</v>
      </c>
      <c r="F5" s="3">
        <v>160</v>
      </c>
      <c r="G5" s="3">
        <v>190</v>
      </c>
      <c r="H5" s="3">
        <v>188</v>
      </c>
      <c r="I5" s="3">
        <v>206</v>
      </c>
      <c r="J5" s="49">
        <v>1145</v>
      </c>
      <c r="K5" s="78">
        <v>190.83333333333334</v>
      </c>
      <c r="L5" s="47"/>
      <c r="M5" s="61">
        <v>3</v>
      </c>
      <c r="N5" s="25" t="s">
        <v>13</v>
      </c>
      <c r="O5" s="2"/>
      <c r="P5" s="2">
        <v>178</v>
      </c>
      <c r="Q5" s="58">
        <v>178</v>
      </c>
      <c r="R5" s="23"/>
    </row>
    <row r="6" spans="1:18" ht="15.75">
      <c r="A6" s="115" t="s">
        <v>49</v>
      </c>
      <c r="B6" s="40" t="s">
        <v>33</v>
      </c>
      <c r="C6" s="6"/>
      <c r="D6" s="3">
        <v>203</v>
      </c>
      <c r="E6" s="3">
        <v>197</v>
      </c>
      <c r="F6" s="3">
        <v>192</v>
      </c>
      <c r="G6" s="3">
        <v>182</v>
      </c>
      <c r="H6" s="3">
        <v>214</v>
      </c>
      <c r="I6" s="3">
        <v>157</v>
      </c>
      <c r="J6" s="49">
        <v>1145</v>
      </c>
      <c r="K6" s="78">
        <v>190.83333333333334</v>
      </c>
      <c r="L6" s="47"/>
      <c r="M6" s="61">
        <v>4</v>
      </c>
      <c r="N6" s="26" t="s">
        <v>19</v>
      </c>
      <c r="O6" s="2">
        <v>8</v>
      </c>
      <c r="P6" s="2">
        <v>167</v>
      </c>
      <c r="Q6" s="58">
        <v>175</v>
      </c>
      <c r="R6" s="23"/>
    </row>
    <row r="7" spans="1:18" ht="15.75">
      <c r="A7" s="115" t="s">
        <v>50</v>
      </c>
      <c r="B7" s="83" t="s">
        <v>37</v>
      </c>
      <c r="C7" s="6"/>
      <c r="D7" s="3">
        <v>200</v>
      </c>
      <c r="E7" s="3">
        <v>184</v>
      </c>
      <c r="F7" s="3">
        <v>198</v>
      </c>
      <c r="G7" s="3">
        <v>132</v>
      </c>
      <c r="H7" s="6">
        <v>210</v>
      </c>
      <c r="I7" s="3">
        <v>203</v>
      </c>
      <c r="J7" s="49">
        <v>1127</v>
      </c>
      <c r="K7" s="78">
        <v>187.83333333333334</v>
      </c>
      <c r="L7" s="47"/>
      <c r="M7" s="61">
        <v>5</v>
      </c>
      <c r="N7" s="26" t="s">
        <v>51</v>
      </c>
      <c r="O7" s="2"/>
      <c r="P7" s="2">
        <v>160</v>
      </c>
      <c r="Q7" s="58">
        <v>160</v>
      </c>
      <c r="R7" s="23"/>
    </row>
    <row r="8" spans="1:18" ht="15.75">
      <c r="A8" s="115" t="s">
        <v>52</v>
      </c>
      <c r="B8" s="25" t="s">
        <v>14</v>
      </c>
      <c r="C8" s="7">
        <v>48</v>
      </c>
      <c r="D8" s="3">
        <v>167</v>
      </c>
      <c r="E8" s="3">
        <v>209</v>
      </c>
      <c r="F8" s="3">
        <v>137</v>
      </c>
      <c r="G8" s="3">
        <v>208</v>
      </c>
      <c r="H8" s="3">
        <v>171</v>
      </c>
      <c r="I8" s="3">
        <v>180</v>
      </c>
      <c r="J8" s="49">
        <v>1120</v>
      </c>
      <c r="K8" s="78">
        <v>186.66666666666666</v>
      </c>
      <c r="L8" s="47"/>
      <c r="M8" s="61">
        <v>6</v>
      </c>
      <c r="N8" s="24" t="s">
        <v>53</v>
      </c>
      <c r="O8" s="2"/>
      <c r="P8" s="3">
        <v>157</v>
      </c>
      <c r="Q8" s="58">
        <v>157</v>
      </c>
      <c r="R8" s="23"/>
    </row>
    <row r="9" spans="1:18" ht="15.75">
      <c r="A9" s="115" t="s">
        <v>54</v>
      </c>
      <c r="B9" s="40" t="s">
        <v>20</v>
      </c>
      <c r="C9" s="9"/>
      <c r="D9" s="12">
        <v>202</v>
      </c>
      <c r="E9" s="3">
        <v>127</v>
      </c>
      <c r="F9" s="3">
        <v>188</v>
      </c>
      <c r="G9" s="3">
        <v>161</v>
      </c>
      <c r="H9" s="3">
        <v>209</v>
      </c>
      <c r="I9" s="3">
        <v>210</v>
      </c>
      <c r="J9" s="49">
        <v>1097</v>
      </c>
      <c r="K9" s="78">
        <v>182.83333333333334</v>
      </c>
      <c r="L9" s="50"/>
      <c r="M9" s="98">
        <v>7</v>
      </c>
      <c r="N9" s="80" t="s">
        <v>20</v>
      </c>
      <c r="O9" s="96"/>
      <c r="P9" s="96">
        <v>148</v>
      </c>
      <c r="Q9" s="58">
        <v>148</v>
      </c>
      <c r="R9" s="23"/>
    </row>
    <row r="10" spans="1:18" ht="16.5" thickBot="1">
      <c r="A10" s="115" t="s">
        <v>55</v>
      </c>
      <c r="B10" s="25" t="s">
        <v>34</v>
      </c>
      <c r="C10" s="3"/>
      <c r="D10" s="3">
        <v>179</v>
      </c>
      <c r="E10" s="3">
        <v>199</v>
      </c>
      <c r="F10" s="3">
        <v>192</v>
      </c>
      <c r="G10" s="3">
        <v>157</v>
      </c>
      <c r="H10" s="3">
        <v>129</v>
      </c>
      <c r="I10" s="3">
        <v>194</v>
      </c>
      <c r="J10" s="49">
        <v>1050</v>
      </c>
      <c r="K10" s="78">
        <v>175</v>
      </c>
      <c r="L10" s="50"/>
      <c r="M10" s="130">
        <v>8</v>
      </c>
      <c r="N10" s="27" t="s">
        <v>36</v>
      </c>
      <c r="O10" s="32"/>
      <c r="P10" s="32">
        <v>139</v>
      </c>
      <c r="Q10" s="64">
        <v>139</v>
      </c>
      <c r="R10" s="23"/>
    </row>
    <row r="11" spans="1:18" ht="15.75">
      <c r="A11" s="115" t="s">
        <v>56</v>
      </c>
      <c r="B11" s="80" t="s">
        <v>13</v>
      </c>
      <c r="C11" s="2"/>
      <c r="D11" s="2">
        <v>187</v>
      </c>
      <c r="E11" s="2">
        <v>179</v>
      </c>
      <c r="F11" s="2">
        <v>194</v>
      </c>
      <c r="G11" s="2">
        <v>148</v>
      </c>
      <c r="H11" s="2">
        <v>174</v>
      </c>
      <c r="I11" s="2">
        <v>164</v>
      </c>
      <c r="J11" s="49">
        <v>1046</v>
      </c>
      <c r="K11" s="78">
        <v>174.33333333333334</v>
      </c>
      <c r="L11" s="50"/>
      <c r="M11" s="125"/>
      <c r="N11" s="126"/>
      <c r="O11" s="127"/>
      <c r="P11" s="127"/>
      <c r="Q11" s="128"/>
      <c r="R11" s="23"/>
    </row>
    <row r="12" spans="1:18" ht="15.75">
      <c r="A12" s="115" t="s">
        <v>57</v>
      </c>
      <c r="B12" s="111" t="s">
        <v>16</v>
      </c>
      <c r="C12" s="6"/>
      <c r="D12" s="3">
        <v>183</v>
      </c>
      <c r="E12" s="3">
        <v>146</v>
      </c>
      <c r="F12" s="3">
        <v>172</v>
      </c>
      <c r="G12" s="3">
        <v>212</v>
      </c>
      <c r="H12" s="3">
        <v>171</v>
      </c>
      <c r="I12" s="3">
        <v>157</v>
      </c>
      <c r="J12" s="49">
        <v>1041</v>
      </c>
      <c r="K12" s="78">
        <v>173.5</v>
      </c>
      <c r="L12" s="50"/>
      <c r="M12" s="88"/>
      <c r="N12" s="36"/>
      <c r="O12" s="106"/>
      <c r="P12" s="106"/>
      <c r="Q12" s="128"/>
      <c r="R12" s="23"/>
    </row>
    <row r="13" spans="1:18" ht="15.75">
      <c r="A13" s="115" t="s">
        <v>58</v>
      </c>
      <c r="B13" s="63" t="s">
        <v>19</v>
      </c>
      <c r="C13" s="6">
        <v>48</v>
      </c>
      <c r="D13" s="3">
        <v>119</v>
      </c>
      <c r="E13" s="8">
        <v>176</v>
      </c>
      <c r="F13" s="10">
        <v>147</v>
      </c>
      <c r="G13" s="3">
        <v>130</v>
      </c>
      <c r="H13" s="3">
        <v>230</v>
      </c>
      <c r="I13" s="3">
        <v>162</v>
      </c>
      <c r="J13" s="49">
        <v>1012</v>
      </c>
      <c r="K13" s="78">
        <v>168.66666666666666</v>
      </c>
      <c r="L13" s="48"/>
      <c r="M13" s="88"/>
      <c r="N13" s="33"/>
      <c r="O13" s="88"/>
      <c r="P13" s="88"/>
      <c r="Q13" s="128"/>
      <c r="R13" s="23"/>
    </row>
    <row r="14" spans="1:18" ht="15.75">
      <c r="A14" s="115" t="s">
        <v>59</v>
      </c>
      <c r="B14" s="40" t="s">
        <v>36</v>
      </c>
      <c r="C14" s="81"/>
      <c r="D14" s="49">
        <v>185</v>
      </c>
      <c r="E14" s="81">
        <v>181</v>
      </c>
      <c r="F14" s="49">
        <v>169</v>
      </c>
      <c r="G14" s="49">
        <v>140</v>
      </c>
      <c r="H14" s="49">
        <v>132</v>
      </c>
      <c r="I14" s="49">
        <v>190</v>
      </c>
      <c r="J14" s="49">
        <v>997</v>
      </c>
      <c r="K14" s="78">
        <v>166.16666666666666</v>
      </c>
      <c r="L14" s="50"/>
      <c r="M14" s="129"/>
      <c r="N14" s="36"/>
      <c r="O14" s="127"/>
      <c r="P14" s="127"/>
      <c r="Q14" s="128"/>
      <c r="R14" s="23"/>
    </row>
    <row r="15" spans="1:18" ht="15.75">
      <c r="A15" s="115" t="s">
        <v>60</v>
      </c>
      <c r="B15" s="77" t="s">
        <v>28</v>
      </c>
      <c r="C15" s="6"/>
      <c r="D15" s="3">
        <v>191</v>
      </c>
      <c r="E15" s="3">
        <v>167</v>
      </c>
      <c r="F15" s="3">
        <v>124</v>
      </c>
      <c r="G15" s="3">
        <v>144</v>
      </c>
      <c r="H15" s="3">
        <v>138</v>
      </c>
      <c r="I15" s="3">
        <v>176</v>
      </c>
      <c r="J15" s="49">
        <v>940</v>
      </c>
      <c r="K15" s="78">
        <v>156.66666666666666</v>
      </c>
      <c r="L15" s="102"/>
      <c r="M15" s="23"/>
      <c r="N15" s="23"/>
      <c r="O15" s="23"/>
      <c r="P15" s="23"/>
      <c r="Q15" s="23"/>
      <c r="R15" s="23"/>
    </row>
    <row r="16" spans="1:18" ht="15.75">
      <c r="A16" s="115" t="s">
        <v>61</v>
      </c>
      <c r="B16" s="112" t="s">
        <v>25</v>
      </c>
      <c r="C16" s="6">
        <v>48</v>
      </c>
      <c r="D16" s="8">
        <v>176</v>
      </c>
      <c r="E16" s="8">
        <v>149</v>
      </c>
      <c r="F16" s="8">
        <v>116</v>
      </c>
      <c r="G16" s="8">
        <v>159</v>
      </c>
      <c r="H16" s="8">
        <v>158</v>
      </c>
      <c r="I16" s="113">
        <v>125</v>
      </c>
      <c r="J16" s="49">
        <v>931</v>
      </c>
      <c r="K16" s="78">
        <v>155.16666666666666</v>
      </c>
      <c r="L16" s="48"/>
      <c r="M16" s="23"/>
      <c r="N16" s="47"/>
      <c r="O16" s="48"/>
      <c r="P16" s="47"/>
      <c r="Q16" s="47"/>
      <c r="R16" s="23"/>
    </row>
    <row r="17" spans="1:17" ht="15.75">
      <c r="A17" s="115" t="s">
        <v>62</v>
      </c>
      <c r="B17" s="25" t="s">
        <v>51</v>
      </c>
      <c r="C17" s="9"/>
      <c r="D17" s="10">
        <v>173</v>
      </c>
      <c r="E17" s="3">
        <v>216</v>
      </c>
      <c r="F17" s="10">
        <v>109</v>
      </c>
      <c r="G17" s="10">
        <v>133</v>
      </c>
      <c r="H17" s="10">
        <v>123</v>
      </c>
      <c r="I17" s="13">
        <v>175</v>
      </c>
      <c r="J17" s="49">
        <v>929</v>
      </c>
      <c r="K17" s="78">
        <v>154.83333333333334</v>
      </c>
      <c r="L17" s="48"/>
      <c r="M17" s="46" t="s">
        <v>63</v>
      </c>
      <c r="N17" s="48"/>
      <c r="O17" s="48"/>
      <c r="P17" s="47"/>
      <c r="Q17" s="47"/>
    </row>
    <row r="18" spans="1:17" ht="16.5" thickBot="1">
      <c r="A18" s="116" t="s">
        <v>64</v>
      </c>
      <c r="B18" s="117" t="s">
        <v>27</v>
      </c>
      <c r="C18" s="118">
        <v>48</v>
      </c>
      <c r="D18" s="114">
        <v>114</v>
      </c>
      <c r="E18" s="114">
        <v>156</v>
      </c>
      <c r="F18" s="114">
        <v>105</v>
      </c>
      <c r="G18" s="114">
        <v>173</v>
      </c>
      <c r="H18" s="114">
        <v>171</v>
      </c>
      <c r="I18" s="114">
        <v>124</v>
      </c>
      <c r="J18" s="109">
        <v>891</v>
      </c>
      <c r="K18" s="124">
        <v>148.5</v>
      </c>
      <c r="L18" s="48"/>
      <c r="M18" s="48"/>
      <c r="N18" s="47"/>
      <c r="O18" s="47"/>
      <c r="P18" s="47"/>
      <c r="Q18" s="47"/>
    </row>
    <row r="19" spans="1:17" ht="15.75">
      <c r="A19" s="104"/>
      <c r="B19" s="104"/>
      <c r="C19" s="105"/>
      <c r="D19" s="34"/>
      <c r="E19" s="34"/>
      <c r="F19" s="34"/>
      <c r="G19" s="34"/>
      <c r="H19" s="34"/>
      <c r="I19" s="34"/>
      <c r="J19" s="106"/>
      <c r="K19" s="107"/>
      <c r="L19" s="48"/>
      <c r="M19" s="48"/>
      <c r="N19" s="48"/>
      <c r="O19" s="47"/>
      <c r="P19" s="47"/>
      <c r="Q19" s="47"/>
    </row>
    <row r="20" spans="1:17" ht="15.75">
      <c r="A20" s="108"/>
      <c r="B20" s="36"/>
      <c r="C20" s="105"/>
      <c r="D20" s="34"/>
      <c r="E20" s="34"/>
      <c r="F20" s="34"/>
      <c r="G20" s="34"/>
      <c r="H20" s="34"/>
      <c r="I20" s="34"/>
      <c r="J20" s="106"/>
      <c r="K20" s="107"/>
      <c r="L20" s="48"/>
      <c r="M20" s="48"/>
      <c r="N20" s="79"/>
      <c r="O20" s="47"/>
      <c r="P20" s="47"/>
      <c r="Q20" s="47"/>
    </row>
    <row r="21" spans="1:17" ht="15.75">
      <c r="A21" s="108"/>
      <c r="B21" s="76"/>
      <c r="C21" s="88"/>
      <c r="D21" s="106"/>
      <c r="E21" s="34"/>
      <c r="F21" s="106"/>
      <c r="G21" s="106"/>
      <c r="H21" s="106"/>
      <c r="I21" s="106"/>
      <c r="J21" s="106"/>
      <c r="K21" s="107"/>
      <c r="L21" s="47"/>
      <c r="M21" s="47"/>
      <c r="N21" s="76"/>
      <c r="O21" s="47"/>
      <c r="P21" s="47"/>
      <c r="Q21" s="47"/>
    </row>
    <row r="22" spans="1:17" ht="15.75">
      <c r="A22" s="104"/>
      <c r="B22" s="104"/>
      <c r="C22" s="48"/>
      <c r="D22" s="48"/>
      <c r="E22" s="48"/>
      <c r="F22" s="48"/>
      <c r="G22" s="48"/>
      <c r="H22" s="48"/>
      <c r="I22" s="48"/>
      <c r="J22" s="48"/>
      <c r="K22" s="48"/>
      <c r="L22" s="47"/>
      <c r="M22" s="47"/>
      <c r="N22" s="48"/>
      <c r="O22" s="47"/>
      <c r="P22" s="47"/>
      <c r="Q22" s="47"/>
    </row>
    <row r="23" spans="1:17" ht="15.7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7"/>
      <c r="M23" s="47"/>
      <c r="N23" s="48"/>
      <c r="O23" s="47"/>
      <c r="P23" s="47"/>
      <c r="Q23" s="47"/>
    </row>
    <row r="24" spans="1:17" ht="15.7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47"/>
      <c r="O24" s="47"/>
      <c r="P24" s="47"/>
      <c r="Q24" s="47"/>
    </row>
    <row r="25" spans="1:17" ht="15.7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48"/>
      <c r="O25" s="47"/>
      <c r="P25" s="47"/>
      <c r="Q25" s="47"/>
    </row>
    <row r="26" spans="1:17" ht="15.7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47"/>
      <c r="O26" s="47"/>
      <c r="P26" s="47"/>
      <c r="Q26" s="47"/>
    </row>
    <row r="27" spans="1:17" ht="16.5" thickBot="1">
      <c r="A27" s="101"/>
      <c r="B27" s="101"/>
      <c r="C27" s="101"/>
      <c r="D27" s="101"/>
      <c r="E27" s="101"/>
      <c r="F27" s="23"/>
      <c r="G27" s="23"/>
      <c r="H27" s="23"/>
      <c r="I27" s="23"/>
      <c r="J27" s="23"/>
      <c r="K27" s="23"/>
      <c r="L27" s="23"/>
      <c r="M27" s="23"/>
      <c r="N27" s="47"/>
      <c r="O27" s="47"/>
      <c r="P27" s="47"/>
      <c r="Q27" s="47"/>
    </row>
    <row r="28" spans="1:17" ht="16.5" thickBot="1">
      <c r="A28" s="51"/>
      <c r="B28" s="65" t="s">
        <v>65</v>
      </c>
      <c r="C28" s="52" t="s">
        <v>2</v>
      </c>
      <c r="D28" s="53" t="s">
        <v>45</v>
      </c>
      <c r="E28" s="100" t="s">
        <v>9</v>
      </c>
      <c r="F28" s="47"/>
      <c r="G28" s="54"/>
      <c r="H28" s="66" t="s">
        <v>66</v>
      </c>
      <c r="I28" s="55"/>
      <c r="J28" s="55"/>
      <c r="K28" s="56"/>
      <c r="L28" s="47"/>
      <c r="M28" s="47"/>
      <c r="N28" s="47"/>
      <c r="O28" s="47"/>
      <c r="P28" s="47"/>
      <c r="Q28" s="47"/>
    </row>
    <row r="29" spans="1:17" ht="15.75">
      <c r="A29" s="28"/>
      <c r="B29" s="62" t="s">
        <v>12</v>
      </c>
      <c r="C29" s="29"/>
      <c r="D29" s="30">
        <v>173</v>
      </c>
      <c r="E29" s="38">
        <v>173</v>
      </c>
      <c r="F29" s="47"/>
      <c r="G29" s="67" t="s">
        <v>0</v>
      </c>
      <c r="H29" s="68" t="s">
        <v>43</v>
      </c>
      <c r="I29" s="69" t="s">
        <v>44</v>
      </c>
      <c r="J29" s="69" t="s">
        <v>45</v>
      </c>
      <c r="K29" s="70" t="s">
        <v>9</v>
      </c>
      <c r="L29" s="47"/>
      <c r="M29" s="47"/>
      <c r="N29" s="47"/>
      <c r="O29" s="47"/>
      <c r="P29" s="47"/>
      <c r="Q29" s="47"/>
    </row>
    <row r="30" spans="1:17" ht="16.5" thickBot="1">
      <c r="A30" s="31"/>
      <c r="B30" s="27" t="s">
        <v>13</v>
      </c>
      <c r="C30" s="1"/>
      <c r="D30" s="32">
        <v>213</v>
      </c>
      <c r="E30" s="86">
        <v>213</v>
      </c>
      <c r="F30" s="47"/>
      <c r="G30" s="39">
        <v>1</v>
      </c>
      <c r="H30" s="57" t="s">
        <v>14</v>
      </c>
      <c r="I30" s="41">
        <v>8</v>
      </c>
      <c r="J30" s="41">
        <v>181</v>
      </c>
      <c r="K30" s="58">
        <v>189</v>
      </c>
      <c r="L30" s="47"/>
      <c r="M30" s="47"/>
      <c r="N30" s="47"/>
      <c r="O30" s="47"/>
      <c r="P30" s="47"/>
      <c r="Q30" s="47"/>
    </row>
    <row r="31" spans="1:17" ht="16.5" thickBot="1">
      <c r="A31" s="33"/>
      <c r="B31" s="121"/>
      <c r="C31" s="34"/>
      <c r="D31" s="85"/>
      <c r="E31" s="84"/>
      <c r="F31" s="47"/>
      <c r="G31" s="39">
        <v>2</v>
      </c>
      <c r="H31" s="131" t="s">
        <v>25</v>
      </c>
      <c r="I31" s="41">
        <v>8</v>
      </c>
      <c r="J31" s="41">
        <v>172</v>
      </c>
      <c r="K31" s="58">
        <v>180</v>
      </c>
      <c r="L31" s="47"/>
      <c r="M31" s="47"/>
      <c r="N31" s="47"/>
      <c r="O31" s="47"/>
      <c r="P31" s="47"/>
      <c r="Q31" s="47"/>
    </row>
    <row r="32" spans="1:17" ht="15.75">
      <c r="A32" s="28"/>
      <c r="B32" s="35" t="s">
        <v>33</v>
      </c>
      <c r="C32" s="29"/>
      <c r="D32" s="30">
        <v>160</v>
      </c>
      <c r="E32" s="38">
        <v>160</v>
      </c>
      <c r="F32" s="47"/>
      <c r="G32" s="39">
        <v>3</v>
      </c>
      <c r="H32" s="40" t="s">
        <v>11</v>
      </c>
      <c r="I32" s="41">
        <v>8</v>
      </c>
      <c r="J32" s="41">
        <v>159</v>
      </c>
      <c r="K32" s="58">
        <v>167</v>
      </c>
      <c r="L32" s="47"/>
      <c r="M32" s="47"/>
      <c r="N32" s="47"/>
      <c r="O32" s="47"/>
      <c r="P32" s="47"/>
      <c r="Q32" s="47"/>
    </row>
    <row r="33" spans="1:17" ht="16.5" thickBot="1">
      <c r="A33" s="31"/>
      <c r="B33" s="94" t="s">
        <v>25</v>
      </c>
      <c r="C33" s="1">
        <v>8</v>
      </c>
      <c r="D33" s="32">
        <v>154</v>
      </c>
      <c r="E33" s="86">
        <v>162</v>
      </c>
      <c r="F33" s="47"/>
      <c r="G33" s="43">
        <v>4</v>
      </c>
      <c r="H33" s="37" t="s">
        <v>67</v>
      </c>
      <c r="I33" s="44"/>
      <c r="J33" s="44">
        <v>162</v>
      </c>
      <c r="K33" s="123">
        <v>162</v>
      </c>
      <c r="L33" s="47"/>
      <c r="M33" s="47"/>
      <c r="N33" s="47"/>
      <c r="O33" s="47"/>
      <c r="P33" s="47"/>
      <c r="Q33" s="47"/>
    </row>
    <row r="34" spans="1:17" ht="16.5" thickBot="1">
      <c r="A34" s="33"/>
      <c r="B34" s="120"/>
      <c r="C34" s="34"/>
      <c r="D34" s="85"/>
      <c r="E34" s="84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</row>
    <row r="35" spans="1:17" ht="15.75">
      <c r="A35" s="28"/>
      <c r="B35" s="119" t="s">
        <v>11</v>
      </c>
      <c r="C35" s="29">
        <v>8</v>
      </c>
      <c r="D35" s="30">
        <v>182</v>
      </c>
      <c r="E35" s="38">
        <v>190</v>
      </c>
      <c r="F35" s="47"/>
      <c r="G35" s="54"/>
      <c r="H35" s="71" t="s">
        <v>68</v>
      </c>
      <c r="I35" s="55"/>
      <c r="J35" s="55"/>
      <c r="K35" s="55"/>
      <c r="L35" s="55"/>
      <c r="M35" s="56"/>
      <c r="N35" s="47"/>
      <c r="O35" s="47"/>
      <c r="P35" s="47"/>
      <c r="Q35" s="47"/>
    </row>
    <row r="36" spans="1:17" ht="16.5" thickBot="1">
      <c r="A36" s="31"/>
      <c r="B36" s="27" t="s">
        <v>34</v>
      </c>
      <c r="C36" s="1"/>
      <c r="D36" s="32">
        <v>171</v>
      </c>
      <c r="E36" s="86">
        <v>171</v>
      </c>
      <c r="F36" s="47"/>
      <c r="G36" s="72" t="s">
        <v>0</v>
      </c>
      <c r="H36" s="73" t="s">
        <v>43</v>
      </c>
      <c r="I36" s="74" t="s">
        <v>44</v>
      </c>
      <c r="J36" s="74" t="s">
        <v>45</v>
      </c>
      <c r="K36" s="74" t="s">
        <v>69</v>
      </c>
      <c r="L36" s="74" t="s">
        <v>9</v>
      </c>
      <c r="M36" s="75" t="s">
        <v>10</v>
      </c>
      <c r="N36" s="47"/>
      <c r="O36" s="47"/>
      <c r="P36" s="47"/>
      <c r="Q36" s="47"/>
    </row>
    <row r="37" spans="1:17" ht="16.5" thickBot="1">
      <c r="A37" s="33"/>
      <c r="B37" s="122"/>
      <c r="C37" s="34"/>
      <c r="D37" s="85"/>
      <c r="E37" s="84"/>
      <c r="F37" s="47"/>
      <c r="G37" s="39">
        <v>1</v>
      </c>
      <c r="H37" s="40" t="s">
        <v>21</v>
      </c>
      <c r="I37" s="41"/>
      <c r="J37" s="41">
        <v>211</v>
      </c>
      <c r="K37" s="41">
        <v>172</v>
      </c>
      <c r="L37" s="41">
        <v>383</v>
      </c>
      <c r="M37" s="42">
        <v>191.5</v>
      </c>
      <c r="N37" s="47"/>
      <c r="O37" s="47"/>
      <c r="P37" s="47"/>
      <c r="Q37" s="47"/>
    </row>
    <row r="38" spans="1:17" ht="15.75">
      <c r="A38" s="28"/>
      <c r="B38" s="83" t="s">
        <v>37</v>
      </c>
      <c r="C38" s="29"/>
      <c r="D38" s="30">
        <v>173</v>
      </c>
      <c r="E38" s="38">
        <v>173</v>
      </c>
      <c r="F38" s="47"/>
      <c r="G38" s="39">
        <v>2</v>
      </c>
      <c r="H38" s="40" t="s">
        <v>25</v>
      </c>
      <c r="I38" s="41">
        <v>16</v>
      </c>
      <c r="J38" s="41">
        <v>156</v>
      </c>
      <c r="K38" s="41">
        <v>178</v>
      </c>
      <c r="L38" s="41">
        <v>350</v>
      </c>
      <c r="M38" s="42">
        <v>175</v>
      </c>
      <c r="N38" s="47"/>
      <c r="O38" s="47"/>
      <c r="P38" s="47"/>
      <c r="Q38" s="47"/>
    </row>
    <row r="39" spans="1:17" ht="16.5" thickBot="1">
      <c r="A39" s="31"/>
      <c r="B39" s="27" t="s">
        <v>14</v>
      </c>
      <c r="C39" s="1">
        <v>8</v>
      </c>
      <c r="D39" s="32">
        <v>205</v>
      </c>
      <c r="E39" s="87">
        <v>213</v>
      </c>
      <c r="F39" s="47"/>
      <c r="G39" s="39">
        <v>3</v>
      </c>
      <c r="H39" s="40" t="s">
        <v>18</v>
      </c>
      <c r="I39" s="41"/>
      <c r="J39" s="41">
        <v>203</v>
      </c>
      <c r="K39" s="41">
        <v>147</v>
      </c>
      <c r="L39" s="41">
        <v>350</v>
      </c>
      <c r="M39" s="42">
        <v>175</v>
      </c>
      <c r="N39" s="23"/>
      <c r="O39" s="23"/>
      <c r="P39" s="23"/>
      <c r="Q39" s="23"/>
    </row>
    <row r="40" spans="1:17" ht="16.5" thickBot="1">
      <c r="A40" s="47"/>
      <c r="B40" s="47"/>
      <c r="C40" s="47"/>
      <c r="D40" s="47"/>
      <c r="E40" s="47"/>
      <c r="F40" s="47"/>
      <c r="G40" s="43">
        <v>4</v>
      </c>
      <c r="H40" s="37" t="s">
        <v>14</v>
      </c>
      <c r="I40" s="44">
        <v>16</v>
      </c>
      <c r="J40" s="44">
        <v>157</v>
      </c>
      <c r="K40" s="44">
        <v>156</v>
      </c>
      <c r="L40" s="44">
        <v>329</v>
      </c>
      <c r="M40" s="45">
        <v>164.5</v>
      </c>
      <c r="N40" s="23"/>
      <c r="O40" s="23"/>
      <c r="P40" s="23"/>
      <c r="Q40" s="23"/>
    </row>
    <row r="41" spans="1:17" ht="15.7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23"/>
      <c r="O41" s="23"/>
      <c r="P41" s="23"/>
      <c r="Q41" s="23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4"/>
  <sheetViews>
    <sheetView zoomScalePageLayoutView="0" workbookViewId="0" topLeftCell="A1">
      <selection activeCell="L46" sqref="L46"/>
    </sheetView>
  </sheetViews>
  <sheetFormatPr defaultColWidth="9.140625" defaultRowHeight="15"/>
  <cols>
    <col min="1" max="1" width="6.00390625" style="0" customWidth="1"/>
    <col min="2" max="2" width="25.57421875" style="0" customWidth="1"/>
    <col min="8" max="8" width="25.421875" style="0" customWidth="1"/>
    <col min="14" max="14" width="9.140625" style="0" customWidth="1"/>
    <col min="15" max="15" width="22.28125" style="0" customWidth="1"/>
  </cols>
  <sheetData>
    <row r="1" spans="1:18" ht="16.5" thickBot="1">
      <c r="A1" s="4" t="s">
        <v>0</v>
      </c>
      <c r="B1" s="20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N1" s="88"/>
      <c r="O1" s="301" t="s">
        <v>41</v>
      </c>
      <c r="P1" s="291"/>
      <c r="Q1" s="314"/>
      <c r="R1" s="314"/>
    </row>
    <row r="2" spans="1:18" ht="16.5" thickBot="1">
      <c r="A2" s="14">
        <v>1</v>
      </c>
      <c r="B2" s="110" t="s">
        <v>86</v>
      </c>
      <c r="C2" s="379">
        <v>48</v>
      </c>
      <c r="D2" s="29">
        <v>267</v>
      </c>
      <c r="E2" s="29">
        <v>166</v>
      </c>
      <c r="F2" s="29">
        <v>162</v>
      </c>
      <c r="G2" s="29">
        <v>239</v>
      </c>
      <c r="H2" s="29">
        <v>203</v>
      </c>
      <c r="I2" s="29">
        <v>192</v>
      </c>
      <c r="J2" s="310">
        <f aca="true" t="shared" si="0" ref="J2:J25">I2+H2+G2+F2+E2+D2+C2</f>
        <v>1277</v>
      </c>
      <c r="K2" s="351">
        <f aca="true" t="shared" si="1" ref="K2:K25">J2/6</f>
        <v>212.83333333333334</v>
      </c>
      <c r="L2" s="383"/>
      <c r="N2" s="293" t="s">
        <v>0</v>
      </c>
      <c r="O2" s="295" t="s">
        <v>43</v>
      </c>
      <c r="P2" s="295" t="s">
        <v>44</v>
      </c>
      <c r="Q2" s="295" t="s">
        <v>45</v>
      </c>
      <c r="R2" s="292" t="s">
        <v>9</v>
      </c>
    </row>
    <row r="3" spans="1:18" ht="15.75">
      <c r="A3" s="5">
        <v>2</v>
      </c>
      <c r="B3" s="306" t="s">
        <v>40</v>
      </c>
      <c r="C3" s="6">
        <v>48</v>
      </c>
      <c r="D3" s="3">
        <v>258</v>
      </c>
      <c r="E3" s="3">
        <v>173</v>
      </c>
      <c r="F3" s="3">
        <v>212</v>
      </c>
      <c r="G3" s="3">
        <v>215</v>
      </c>
      <c r="H3" s="3">
        <v>177</v>
      </c>
      <c r="I3" s="3">
        <v>167</v>
      </c>
      <c r="J3" s="332">
        <f t="shared" si="0"/>
        <v>1250</v>
      </c>
      <c r="K3" s="270">
        <f t="shared" si="1"/>
        <v>208.33333333333334</v>
      </c>
      <c r="L3" s="383"/>
      <c r="N3" s="95">
        <v>1</v>
      </c>
      <c r="O3" s="320" t="s">
        <v>11</v>
      </c>
      <c r="P3" s="191">
        <v>8</v>
      </c>
      <c r="Q3" s="191">
        <v>197</v>
      </c>
      <c r="R3" s="316">
        <f aca="true" t="shared" si="2" ref="R3:R14">Q3+P3</f>
        <v>205</v>
      </c>
    </row>
    <row r="4" spans="1:18" s="305" customFormat="1" ht="15.75">
      <c r="A4" s="5">
        <v>3</v>
      </c>
      <c r="B4" s="362" t="s">
        <v>39</v>
      </c>
      <c r="C4" s="2"/>
      <c r="D4" s="332">
        <v>191</v>
      </c>
      <c r="E4" s="3">
        <v>199</v>
      </c>
      <c r="F4" s="332">
        <v>179</v>
      </c>
      <c r="G4" s="332">
        <v>191</v>
      </c>
      <c r="H4" s="332">
        <v>243</v>
      </c>
      <c r="I4" s="332">
        <v>200</v>
      </c>
      <c r="J4" s="332">
        <f t="shared" si="0"/>
        <v>1203</v>
      </c>
      <c r="K4" s="270">
        <f t="shared" si="1"/>
        <v>200.5</v>
      </c>
      <c r="L4" s="384"/>
      <c r="N4" s="378">
        <v>2</v>
      </c>
      <c r="O4" s="320" t="s">
        <v>18</v>
      </c>
      <c r="P4" s="267"/>
      <c r="Q4" s="267">
        <v>198</v>
      </c>
      <c r="R4" s="288">
        <f t="shared" si="2"/>
        <v>198</v>
      </c>
    </row>
    <row r="5" spans="1:18" ht="15.75">
      <c r="A5" s="5">
        <v>4</v>
      </c>
      <c r="B5" s="358" t="s">
        <v>33</v>
      </c>
      <c r="C5" s="6"/>
      <c r="D5" s="3">
        <v>174</v>
      </c>
      <c r="E5" s="3">
        <v>225</v>
      </c>
      <c r="F5" s="3">
        <v>181</v>
      </c>
      <c r="G5" s="3">
        <v>205</v>
      </c>
      <c r="H5" s="3">
        <v>169</v>
      </c>
      <c r="I5" s="3">
        <v>224</v>
      </c>
      <c r="J5" s="332">
        <f t="shared" si="0"/>
        <v>1178</v>
      </c>
      <c r="K5" s="270">
        <f t="shared" si="1"/>
        <v>196.33333333333334</v>
      </c>
      <c r="L5" s="383"/>
      <c r="N5" s="61">
        <v>3</v>
      </c>
      <c r="O5" s="274" t="s">
        <v>83</v>
      </c>
      <c r="P5" s="2"/>
      <c r="Q5" s="2">
        <v>196</v>
      </c>
      <c r="R5" s="346">
        <f t="shared" si="2"/>
        <v>196</v>
      </c>
    </row>
    <row r="6" spans="1:18" ht="15.75">
      <c r="A6" s="302">
        <v>5</v>
      </c>
      <c r="B6" s="274" t="s">
        <v>32</v>
      </c>
      <c r="C6" s="6"/>
      <c r="D6" s="3">
        <v>214</v>
      </c>
      <c r="E6" s="3">
        <v>210</v>
      </c>
      <c r="F6" s="3">
        <v>224</v>
      </c>
      <c r="G6" s="3">
        <v>188</v>
      </c>
      <c r="H6" s="3">
        <v>171</v>
      </c>
      <c r="I6" s="3">
        <v>153</v>
      </c>
      <c r="J6" s="332">
        <f t="shared" si="0"/>
        <v>1160</v>
      </c>
      <c r="K6" s="270">
        <f t="shared" si="1"/>
        <v>193.33333333333334</v>
      </c>
      <c r="L6" s="34"/>
      <c r="N6" s="61">
        <v>4</v>
      </c>
      <c r="O6" s="320" t="s">
        <v>24</v>
      </c>
      <c r="P6" s="2"/>
      <c r="Q6" s="2">
        <v>183</v>
      </c>
      <c r="R6" s="346">
        <f t="shared" si="2"/>
        <v>183</v>
      </c>
    </row>
    <row r="7" spans="1:18" ht="15.75">
      <c r="A7" s="5">
        <v>6</v>
      </c>
      <c r="B7" s="320" t="s">
        <v>13</v>
      </c>
      <c r="C7" s="6"/>
      <c r="D7" s="3">
        <v>201</v>
      </c>
      <c r="E7" s="3">
        <v>213</v>
      </c>
      <c r="F7" s="3">
        <v>170</v>
      </c>
      <c r="G7" s="3">
        <v>179</v>
      </c>
      <c r="H7" s="3">
        <v>201</v>
      </c>
      <c r="I7" s="3">
        <v>166</v>
      </c>
      <c r="J7" s="332">
        <f t="shared" si="0"/>
        <v>1130</v>
      </c>
      <c r="K7" s="270">
        <f t="shared" si="1"/>
        <v>188.33333333333334</v>
      </c>
      <c r="L7" s="34"/>
      <c r="N7" s="61">
        <v>5</v>
      </c>
      <c r="O7" s="266" t="s">
        <v>20</v>
      </c>
      <c r="P7" s="332"/>
      <c r="Q7" s="332">
        <v>181</v>
      </c>
      <c r="R7" s="346">
        <f t="shared" si="2"/>
        <v>181</v>
      </c>
    </row>
    <row r="8" spans="1:18" ht="15.75">
      <c r="A8" s="302">
        <v>7</v>
      </c>
      <c r="B8" s="282" t="s">
        <v>17</v>
      </c>
      <c r="C8" s="275"/>
      <c r="D8" s="332">
        <v>151</v>
      </c>
      <c r="E8" s="332">
        <v>157</v>
      </c>
      <c r="F8" s="332">
        <v>203</v>
      </c>
      <c r="G8" s="332">
        <v>187</v>
      </c>
      <c r="H8" s="332">
        <v>168</v>
      </c>
      <c r="I8" s="332">
        <v>261</v>
      </c>
      <c r="J8" s="332">
        <f t="shared" si="0"/>
        <v>1127</v>
      </c>
      <c r="K8" s="270">
        <f t="shared" si="1"/>
        <v>187.83333333333334</v>
      </c>
      <c r="L8" s="34"/>
      <c r="N8" s="302">
        <v>6</v>
      </c>
      <c r="O8" s="320" t="s">
        <v>25</v>
      </c>
      <c r="P8" s="2">
        <v>8</v>
      </c>
      <c r="Q8" s="3">
        <v>172</v>
      </c>
      <c r="R8" s="346">
        <f t="shared" si="2"/>
        <v>180</v>
      </c>
    </row>
    <row r="9" spans="1:18" ht="15.75">
      <c r="A9" s="5">
        <v>8</v>
      </c>
      <c r="B9" s="320" t="s">
        <v>24</v>
      </c>
      <c r="C9" s="9"/>
      <c r="D9" s="12">
        <v>186</v>
      </c>
      <c r="E9" s="3">
        <v>198</v>
      </c>
      <c r="F9" s="3">
        <v>192</v>
      </c>
      <c r="G9" s="3">
        <v>240</v>
      </c>
      <c r="H9" s="3">
        <v>152</v>
      </c>
      <c r="I9" s="3">
        <v>154</v>
      </c>
      <c r="J9" s="332">
        <f t="shared" si="0"/>
        <v>1122</v>
      </c>
      <c r="K9" s="270">
        <f t="shared" si="1"/>
        <v>187</v>
      </c>
      <c r="L9" s="34"/>
      <c r="N9" s="61">
        <v>7</v>
      </c>
      <c r="O9" s="111" t="s">
        <v>37</v>
      </c>
      <c r="P9" s="2"/>
      <c r="Q9" s="2">
        <v>179</v>
      </c>
      <c r="R9" s="346">
        <f t="shared" si="2"/>
        <v>179</v>
      </c>
    </row>
    <row r="10" spans="1:18" ht="15.75">
      <c r="A10" s="5">
        <v>9</v>
      </c>
      <c r="B10" s="320" t="s">
        <v>11</v>
      </c>
      <c r="C10" s="332">
        <v>48</v>
      </c>
      <c r="D10" s="332">
        <v>155</v>
      </c>
      <c r="E10" s="332">
        <v>184</v>
      </c>
      <c r="F10" s="332">
        <v>183</v>
      </c>
      <c r="G10" s="332">
        <v>172</v>
      </c>
      <c r="H10" s="332">
        <v>160</v>
      </c>
      <c r="I10" s="332">
        <v>194</v>
      </c>
      <c r="J10" s="332">
        <f t="shared" si="0"/>
        <v>1096</v>
      </c>
      <c r="K10" s="270">
        <f t="shared" si="1"/>
        <v>182.66666666666666</v>
      </c>
      <c r="L10" s="34"/>
      <c r="N10" s="61">
        <v>8</v>
      </c>
      <c r="O10" s="320" t="s">
        <v>19</v>
      </c>
      <c r="P10" s="2">
        <v>8</v>
      </c>
      <c r="Q10" s="2">
        <v>161</v>
      </c>
      <c r="R10" s="346">
        <f t="shared" si="2"/>
        <v>169</v>
      </c>
    </row>
    <row r="11" spans="1:18" ht="15.75">
      <c r="A11" s="5">
        <v>10</v>
      </c>
      <c r="B11" s="306" t="s">
        <v>21</v>
      </c>
      <c r="C11" s="3"/>
      <c r="D11" s="3">
        <v>160</v>
      </c>
      <c r="E11" s="3">
        <v>171</v>
      </c>
      <c r="F11" s="3">
        <v>186</v>
      </c>
      <c r="G11" s="3">
        <v>150</v>
      </c>
      <c r="H11" s="3">
        <v>221</v>
      </c>
      <c r="I11" s="3">
        <v>200</v>
      </c>
      <c r="J11" s="332">
        <f t="shared" si="0"/>
        <v>1088</v>
      </c>
      <c r="K11" s="270">
        <f t="shared" si="1"/>
        <v>181.33333333333334</v>
      </c>
      <c r="N11" s="61">
        <v>9</v>
      </c>
      <c r="O11" s="306" t="s">
        <v>29</v>
      </c>
      <c r="P11" s="299">
        <v>8</v>
      </c>
      <c r="Q11" s="299">
        <v>147</v>
      </c>
      <c r="R11" s="346">
        <f t="shared" si="2"/>
        <v>155</v>
      </c>
    </row>
    <row r="12" spans="1:18" ht="15.75">
      <c r="A12" s="302">
        <v>11</v>
      </c>
      <c r="B12" s="274" t="s">
        <v>16</v>
      </c>
      <c r="C12" s="2"/>
      <c r="D12" s="2">
        <v>178</v>
      </c>
      <c r="E12" s="2">
        <v>187</v>
      </c>
      <c r="F12" s="2">
        <v>176</v>
      </c>
      <c r="G12" s="2">
        <v>177</v>
      </c>
      <c r="H12" s="2">
        <v>169</v>
      </c>
      <c r="I12" s="2">
        <v>196</v>
      </c>
      <c r="J12" s="332">
        <f t="shared" si="0"/>
        <v>1083</v>
      </c>
      <c r="K12" s="270">
        <f t="shared" si="1"/>
        <v>180.5</v>
      </c>
      <c r="N12" s="61">
        <v>10</v>
      </c>
      <c r="O12" s="274" t="s">
        <v>84</v>
      </c>
      <c r="P12" s="2"/>
      <c r="Q12" s="2">
        <v>155</v>
      </c>
      <c r="R12" s="346">
        <f t="shared" si="2"/>
        <v>155</v>
      </c>
    </row>
    <row r="13" spans="1:18" ht="15.75">
      <c r="A13" s="5">
        <v>12</v>
      </c>
      <c r="B13" s="320" t="s">
        <v>20</v>
      </c>
      <c r="C13" s="3"/>
      <c r="D13" s="3">
        <v>157</v>
      </c>
      <c r="E13" s="8">
        <v>179</v>
      </c>
      <c r="F13" s="10">
        <v>233</v>
      </c>
      <c r="G13" s="3">
        <v>190</v>
      </c>
      <c r="H13" s="3">
        <v>177</v>
      </c>
      <c r="I13" s="3">
        <v>145</v>
      </c>
      <c r="J13" s="332">
        <f t="shared" si="0"/>
        <v>1081</v>
      </c>
      <c r="K13" s="270">
        <f t="shared" si="1"/>
        <v>180.16666666666666</v>
      </c>
      <c r="N13" s="61">
        <v>11</v>
      </c>
      <c r="O13" s="274" t="s">
        <v>21</v>
      </c>
      <c r="P13" s="2"/>
      <c r="Q13" s="2">
        <v>141</v>
      </c>
      <c r="R13" s="346">
        <f t="shared" si="2"/>
        <v>141</v>
      </c>
    </row>
    <row r="14" spans="1:18" ht="16.5" thickBot="1">
      <c r="A14" s="5">
        <v>13</v>
      </c>
      <c r="B14" s="266" t="s">
        <v>27</v>
      </c>
      <c r="C14" s="7">
        <v>48</v>
      </c>
      <c r="D14" s="3">
        <v>178</v>
      </c>
      <c r="E14" s="8">
        <v>137</v>
      </c>
      <c r="F14" s="3">
        <v>171</v>
      </c>
      <c r="G14" s="3">
        <v>205</v>
      </c>
      <c r="H14" s="3">
        <v>147</v>
      </c>
      <c r="I14" s="3">
        <v>179</v>
      </c>
      <c r="J14" s="332">
        <f t="shared" si="0"/>
        <v>1065</v>
      </c>
      <c r="K14" s="270">
        <f t="shared" si="1"/>
        <v>177.5</v>
      </c>
      <c r="N14" s="386">
        <v>12</v>
      </c>
      <c r="O14" s="385" t="s">
        <v>16</v>
      </c>
      <c r="P14" s="334"/>
      <c r="Q14" s="334">
        <v>137</v>
      </c>
      <c r="R14" s="289">
        <f t="shared" si="2"/>
        <v>137</v>
      </c>
    </row>
    <row r="15" spans="1:11" ht="15.75">
      <c r="A15" s="5">
        <v>14</v>
      </c>
      <c r="B15" s="358" t="s">
        <v>37</v>
      </c>
      <c r="C15" s="2"/>
      <c r="D15" s="332">
        <v>188</v>
      </c>
      <c r="E15" s="3">
        <v>189</v>
      </c>
      <c r="F15" s="332">
        <v>156</v>
      </c>
      <c r="G15" s="332">
        <v>133</v>
      </c>
      <c r="H15" s="332">
        <v>202</v>
      </c>
      <c r="I15" s="332">
        <v>172</v>
      </c>
      <c r="J15" s="332">
        <f t="shared" si="0"/>
        <v>1040</v>
      </c>
      <c r="K15" s="270">
        <f t="shared" si="1"/>
        <v>173.33333333333334</v>
      </c>
    </row>
    <row r="16" spans="1:11" ht="15.75">
      <c r="A16" s="5">
        <v>15</v>
      </c>
      <c r="B16" s="358" t="s">
        <v>34</v>
      </c>
      <c r="C16" s="6"/>
      <c r="D16" s="8">
        <v>162</v>
      </c>
      <c r="E16" s="8">
        <v>163</v>
      </c>
      <c r="F16" s="8">
        <v>179</v>
      </c>
      <c r="G16" s="8">
        <v>133</v>
      </c>
      <c r="H16" s="8">
        <v>200</v>
      </c>
      <c r="I16" s="113">
        <v>168</v>
      </c>
      <c r="J16" s="332">
        <f t="shared" si="0"/>
        <v>1005</v>
      </c>
      <c r="K16" s="270">
        <f t="shared" si="1"/>
        <v>167.5</v>
      </c>
    </row>
    <row r="17" spans="1:18" s="305" customFormat="1" ht="15.75">
      <c r="A17" s="5">
        <v>16</v>
      </c>
      <c r="B17" s="320" t="s">
        <v>18</v>
      </c>
      <c r="C17" s="6"/>
      <c r="D17" s="8">
        <v>170</v>
      </c>
      <c r="E17" s="8">
        <v>157</v>
      </c>
      <c r="F17" s="8">
        <v>156</v>
      </c>
      <c r="G17" s="8">
        <v>163</v>
      </c>
      <c r="H17" s="8">
        <v>175</v>
      </c>
      <c r="I17" s="113">
        <v>170</v>
      </c>
      <c r="J17" s="332">
        <f t="shared" si="0"/>
        <v>991</v>
      </c>
      <c r="K17" s="270">
        <f t="shared" si="1"/>
        <v>165.16666666666666</v>
      </c>
      <c r="N17" s="387" t="s">
        <v>87</v>
      </c>
      <c r="O17" s="387"/>
      <c r="P17" s="387"/>
      <c r="Q17" s="387"/>
      <c r="R17" s="387"/>
    </row>
    <row r="18" spans="1:11" ht="15.75">
      <c r="A18" s="5">
        <v>17</v>
      </c>
      <c r="B18" s="320" t="s">
        <v>19</v>
      </c>
      <c r="C18" s="9">
        <v>48</v>
      </c>
      <c r="D18" s="10">
        <v>154</v>
      </c>
      <c r="E18" s="3">
        <v>143</v>
      </c>
      <c r="F18" s="10">
        <v>144</v>
      </c>
      <c r="G18" s="10">
        <v>131</v>
      </c>
      <c r="H18" s="10">
        <v>197</v>
      </c>
      <c r="I18" s="13">
        <v>167</v>
      </c>
      <c r="J18" s="332">
        <f t="shared" si="0"/>
        <v>984</v>
      </c>
      <c r="K18" s="270">
        <f t="shared" si="1"/>
        <v>164</v>
      </c>
    </row>
    <row r="19" spans="1:17" ht="15.75">
      <c r="A19" s="381">
        <v>18</v>
      </c>
      <c r="B19" s="266" t="s">
        <v>25</v>
      </c>
      <c r="C19" s="277">
        <v>48</v>
      </c>
      <c r="D19" s="276">
        <v>144</v>
      </c>
      <c r="E19" s="276">
        <v>158</v>
      </c>
      <c r="F19" s="276">
        <v>147</v>
      </c>
      <c r="G19" s="276">
        <v>160</v>
      </c>
      <c r="H19" s="276">
        <v>155</v>
      </c>
      <c r="I19" s="332">
        <v>151</v>
      </c>
      <c r="J19" s="332">
        <f t="shared" si="0"/>
        <v>963</v>
      </c>
      <c r="K19" s="270">
        <f t="shared" si="1"/>
        <v>160.5</v>
      </c>
      <c r="Q19" s="298"/>
    </row>
    <row r="20" spans="1:11" ht="15.75">
      <c r="A20" s="18">
        <v>19</v>
      </c>
      <c r="B20" s="380" t="s">
        <v>38</v>
      </c>
      <c r="C20" s="6"/>
      <c r="D20" s="3">
        <v>134</v>
      </c>
      <c r="E20" s="3">
        <v>141</v>
      </c>
      <c r="F20" s="3">
        <v>179</v>
      </c>
      <c r="G20" s="3">
        <v>146</v>
      </c>
      <c r="H20" s="3">
        <v>147</v>
      </c>
      <c r="I20" s="3">
        <v>182</v>
      </c>
      <c r="J20" s="332">
        <f t="shared" si="0"/>
        <v>929</v>
      </c>
      <c r="K20" s="270">
        <f t="shared" si="1"/>
        <v>154.83333333333334</v>
      </c>
    </row>
    <row r="21" spans="1:11" ht="15.75">
      <c r="A21" s="15">
        <v>20</v>
      </c>
      <c r="B21" s="279" t="s">
        <v>29</v>
      </c>
      <c r="C21" s="9">
        <v>48</v>
      </c>
      <c r="D21" s="12">
        <v>125</v>
      </c>
      <c r="E21" s="12">
        <v>158</v>
      </c>
      <c r="F21" s="12">
        <v>142</v>
      </c>
      <c r="G21" s="12">
        <v>126</v>
      </c>
      <c r="H21" s="12">
        <v>141</v>
      </c>
      <c r="I21" s="12">
        <v>172</v>
      </c>
      <c r="J21" s="332">
        <f t="shared" si="0"/>
        <v>912</v>
      </c>
      <c r="K21" s="270">
        <f t="shared" si="1"/>
        <v>152</v>
      </c>
    </row>
    <row r="22" spans="1:15" ht="15.75">
      <c r="A22" s="15">
        <v>21</v>
      </c>
      <c r="B22" s="279" t="s">
        <v>36</v>
      </c>
      <c r="C22" s="7"/>
      <c r="D22" s="3">
        <v>126</v>
      </c>
      <c r="E22" s="3">
        <v>176</v>
      </c>
      <c r="F22" s="3">
        <v>152</v>
      </c>
      <c r="G22" s="3">
        <v>142</v>
      </c>
      <c r="H22" s="3">
        <v>120</v>
      </c>
      <c r="I22" s="3">
        <v>192</v>
      </c>
      <c r="J22" s="332">
        <f t="shared" si="0"/>
        <v>908</v>
      </c>
      <c r="K22" s="270">
        <f t="shared" si="1"/>
        <v>151.33333333333334</v>
      </c>
      <c r="O22" s="298"/>
    </row>
    <row r="23" spans="1:11" ht="15.75">
      <c r="A23" s="376">
        <v>22</v>
      </c>
      <c r="B23" s="377" t="s">
        <v>35</v>
      </c>
      <c r="C23" s="9"/>
      <c r="D23" s="12">
        <v>133</v>
      </c>
      <c r="E23" s="12">
        <v>164</v>
      </c>
      <c r="F23" s="12">
        <v>153</v>
      </c>
      <c r="G23" s="12">
        <v>151</v>
      </c>
      <c r="H23" s="12">
        <v>116</v>
      </c>
      <c r="I23" s="12">
        <v>175</v>
      </c>
      <c r="J23" s="332">
        <f t="shared" si="0"/>
        <v>892</v>
      </c>
      <c r="K23" s="270">
        <f t="shared" si="1"/>
        <v>148.66666666666666</v>
      </c>
    </row>
    <row r="24" spans="1:11" ht="15.75">
      <c r="A24" s="15">
        <v>23</v>
      </c>
      <c r="B24" s="382" t="s">
        <v>28</v>
      </c>
      <c r="C24" s="7"/>
      <c r="D24" s="3">
        <v>110</v>
      </c>
      <c r="E24" s="3">
        <v>138</v>
      </c>
      <c r="F24" s="3">
        <v>123</v>
      </c>
      <c r="G24" s="3">
        <v>170</v>
      </c>
      <c r="H24" s="3">
        <v>140</v>
      </c>
      <c r="I24" s="3">
        <v>183</v>
      </c>
      <c r="J24" s="332">
        <f t="shared" si="0"/>
        <v>864</v>
      </c>
      <c r="K24" s="270">
        <f t="shared" si="1"/>
        <v>144</v>
      </c>
    </row>
    <row r="25" spans="1:11" ht="16.5" thickBot="1">
      <c r="A25" s="17">
        <v>24</v>
      </c>
      <c r="B25" s="21" t="s">
        <v>31</v>
      </c>
      <c r="C25" s="22"/>
      <c r="D25" s="1">
        <v>117</v>
      </c>
      <c r="E25" s="1">
        <v>145</v>
      </c>
      <c r="F25" s="1">
        <v>129</v>
      </c>
      <c r="G25" s="1">
        <v>136</v>
      </c>
      <c r="H25" s="1">
        <v>156</v>
      </c>
      <c r="I25" s="1">
        <v>95</v>
      </c>
      <c r="J25" s="109">
        <f t="shared" si="0"/>
        <v>778</v>
      </c>
      <c r="K25" s="271">
        <f t="shared" si="1"/>
        <v>129.66666666666666</v>
      </c>
    </row>
    <row r="29" spans="1:5" ht="15.75" thickBot="1">
      <c r="A29" s="101"/>
      <c r="B29" s="101"/>
      <c r="C29" s="101"/>
      <c r="D29" s="101"/>
      <c r="E29" s="101"/>
    </row>
    <row r="30" spans="1:11" ht="16.5" thickBot="1">
      <c r="A30" s="339"/>
      <c r="B30" s="368" t="s">
        <v>65</v>
      </c>
      <c r="C30" s="340" t="s">
        <v>2</v>
      </c>
      <c r="D30" s="341" t="s">
        <v>45</v>
      </c>
      <c r="E30" s="100" t="s">
        <v>9</v>
      </c>
      <c r="F30" s="326"/>
      <c r="G30" s="343"/>
      <c r="H30" s="369" t="s">
        <v>66</v>
      </c>
      <c r="I30" s="344"/>
      <c r="J30" s="174"/>
      <c r="K30" s="175"/>
    </row>
    <row r="31" spans="1:13" ht="15.75">
      <c r="A31" s="28"/>
      <c r="B31" s="358" t="s">
        <v>33</v>
      </c>
      <c r="C31" s="29"/>
      <c r="D31" s="310">
        <v>189</v>
      </c>
      <c r="E31" s="316">
        <f>D31+C31</f>
        <v>189</v>
      </c>
      <c r="F31" s="326"/>
      <c r="G31" s="372" t="s">
        <v>0</v>
      </c>
      <c r="H31" s="373" t="s">
        <v>43</v>
      </c>
      <c r="I31" s="374" t="s">
        <v>44</v>
      </c>
      <c r="J31" s="176" t="s">
        <v>45</v>
      </c>
      <c r="K31" s="177" t="s">
        <v>9</v>
      </c>
      <c r="L31" s="326"/>
      <c r="M31" s="305"/>
    </row>
    <row r="32" spans="1:13" ht="16.5" thickBot="1">
      <c r="A32" s="31"/>
      <c r="B32" s="199" t="s">
        <v>18</v>
      </c>
      <c r="C32" s="1"/>
      <c r="D32" s="311">
        <v>189</v>
      </c>
      <c r="E32" s="288">
        <f>D32+C32</f>
        <v>189</v>
      </c>
      <c r="F32" s="326"/>
      <c r="G32" s="39">
        <v>1</v>
      </c>
      <c r="H32" s="189" t="s">
        <v>18</v>
      </c>
      <c r="I32" s="321"/>
      <c r="J32" s="178">
        <v>194</v>
      </c>
      <c r="K32" s="179">
        <f>J32+I32</f>
        <v>194</v>
      </c>
      <c r="L32" s="326"/>
      <c r="M32" s="305"/>
    </row>
    <row r="33" spans="1:13" ht="16.5" thickBot="1">
      <c r="A33" s="33"/>
      <c r="B33" s="214"/>
      <c r="C33" s="34"/>
      <c r="D33" s="287"/>
      <c r="E33" s="285"/>
      <c r="F33" s="326"/>
      <c r="G33" s="39">
        <v>2</v>
      </c>
      <c r="H33" s="362" t="s">
        <v>39</v>
      </c>
      <c r="I33" s="321"/>
      <c r="J33" s="178">
        <v>181</v>
      </c>
      <c r="K33" s="179">
        <f>J33+I33</f>
        <v>181</v>
      </c>
      <c r="L33" s="326"/>
      <c r="M33" s="326"/>
    </row>
    <row r="34" spans="1:13" ht="15.75">
      <c r="A34" s="28"/>
      <c r="B34" s="274" t="s">
        <v>32</v>
      </c>
      <c r="C34" s="29"/>
      <c r="D34" s="310">
        <v>198</v>
      </c>
      <c r="E34" s="316">
        <f>D34+C34</f>
        <v>198</v>
      </c>
      <c r="F34" s="326"/>
      <c r="G34" s="39">
        <v>3</v>
      </c>
      <c r="H34" s="282" t="s">
        <v>32</v>
      </c>
      <c r="I34" s="321"/>
      <c r="J34" s="178">
        <v>178</v>
      </c>
      <c r="K34" s="179">
        <f>J34+I34</f>
        <v>178</v>
      </c>
      <c r="L34" s="326"/>
      <c r="M34" s="326"/>
    </row>
    <row r="35" spans="1:13" ht="16.5" thickBot="1">
      <c r="A35" s="31"/>
      <c r="B35" s="320" t="s">
        <v>11</v>
      </c>
      <c r="C35" s="1">
        <v>8</v>
      </c>
      <c r="D35" s="311">
        <v>188</v>
      </c>
      <c r="E35" s="288">
        <f>D35+C35</f>
        <v>196</v>
      </c>
      <c r="F35" s="326"/>
      <c r="G35" s="43">
        <v>4</v>
      </c>
      <c r="H35" s="385" t="s">
        <v>17</v>
      </c>
      <c r="I35" s="323"/>
      <c r="J35" s="180">
        <v>178</v>
      </c>
      <c r="K35" s="181">
        <f>J35+I35</f>
        <v>178</v>
      </c>
      <c r="L35" s="326"/>
      <c r="M35" s="326"/>
    </row>
    <row r="36" spans="1:13" ht="16.5" thickBot="1">
      <c r="A36" s="33"/>
      <c r="B36" s="214"/>
      <c r="C36" s="34"/>
      <c r="D36" s="287"/>
      <c r="E36" s="285"/>
      <c r="F36" s="326"/>
      <c r="G36" s="326"/>
      <c r="H36" s="326"/>
      <c r="I36" s="326"/>
      <c r="J36" s="173"/>
      <c r="K36" s="173"/>
      <c r="L36" s="326"/>
      <c r="M36" s="326"/>
    </row>
    <row r="37" spans="1:13" ht="15.75">
      <c r="A37" s="28"/>
      <c r="B37" s="362" t="s">
        <v>39</v>
      </c>
      <c r="C37" s="29"/>
      <c r="D37" s="310">
        <v>185</v>
      </c>
      <c r="E37" s="316">
        <f>D37+C37</f>
        <v>185</v>
      </c>
      <c r="F37" s="326"/>
      <c r="G37" s="343"/>
      <c r="H37" s="370" t="s">
        <v>68</v>
      </c>
      <c r="I37" s="344"/>
      <c r="J37" s="174"/>
      <c r="K37" s="174"/>
      <c r="L37" s="344"/>
      <c r="M37" s="345"/>
    </row>
    <row r="38" spans="1:13" ht="16.5" thickBot="1">
      <c r="A38" s="31"/>
      <c r="B38" s="380" t="s">
        <v>38</v>
      </c>
      <c r="C38" s="1"/>
      <c r="D38" s="311">
        <v>180</v>
      </c>
      <c r="E38" s="288">
        <f>D38+C38</f>
        <v>180</v>
      </c>
      <c r="F38" s="326"/>
      <c r="G38" s="372" t="s">
        <v>0</v>
      </c>
      <c r="H38" s="373" t="s">
        <v>43</v>
      </c>
      <c r="I38" s="374" t="s">
        <v>44</v>
      </c>
      <c r="J38" s="182" t="s">
        <v>45</v>
      </c>
      <c r="K38" s="182" t="s">
        <v>69</v>
      </c>
      <c r="L38" s="374" t="s">
        <v>9</v>
      </c>
      <c r="M38" s="375" t="s">
        <v>10</v>
      </c>
    </row>
    <row r="39" spans="1:13" ht="16.5" thickBot="1">
      <c r="A39" s="33"/>
      <c r="B39" s="215"/>
      <c r="C39" s="34"/>
      <c r="D39" s="287"/>
      <c r="E39" s="285"/>
      <c r="F39" s="326"/>
      <c r="G39" s="39">
        <v>1</v>
      </c>
      <c r="H39" s="184" t="s">
        <v>85</v>
      </c>
      <c r="I39" s="321">
        <v>16</v>
      </c>
      <c r="J39" s="178">
        <v>157</v>
      </c>
      <c r="K39" s="178">
        <v>187</v>
      </c>
      <c r="L39" s="178">
        <f>K39+J39+I39</f>
        <v>360</v>
      </c>
      <c r="M39" s="322">
        <f>L39/2</f>
        <v>180</v>
      </c>
    </row>
    <row r="40" spans="1:13" ht="15.75">
      <c r="A40" s="28"/>
      <c r="B40" s="320" t="s">
        <v>13</v>
      </c>
      <c r="C40" s="29"/>
      <c r="D40" s="310">
        <v>178</v>
      </c>
      <c r="E40" s="316">
        <f>D40+C40</f>
        <v>178</v>
      </c>
      <c r="F40" s="326"/>
      <c r="G40" s="39">
        <v>2</v>
      </c>
      <c r="H40" s="184" t="s">
        <v>40</v>
      </c>
      <c r="I40" s="321">
        <v>16</v>
      </c>
      <c r="J40" s="178">
        <v>165</v>
      </c>
      <c r="K40" s="178">
        <v>173</v>
      </c>
      <c r="L40" s="178">
        <f>K40+J40+I40</f>
        <v>354</v>
      </c>
      <c r="M40" s="322">
        <f>L40/2</f>
        <v>177</v>
      </c>
    </row>
    <row r="41" spans="1:13" ht="16.5" thickBot="1">
      <c r="A41" s="31"/>
      <c r="B41" s="385" t="s">
        <v>17</v>
      </c>
      <c r="C41" s="1"/>
      <c r="D41" s="311">
        <v>215</v>
      </c>
      <c r="E41" s="289">
        <f>D41+C41</f>
        <v>215</v>
      </c>
      <c r="F41" s="326"/>
      <c r="G41" s="39">
        <v>3</v>
      </c>
      <c r="H41" s="189" t="s">
        <v>18</v>
      </c>
      <c r="I41" s="321"/>
      <c r="J41" s="178">
        <v>167</v>
      </c>
      <c r="K41" s="178">
        <v>159</v>
      </c>
      <c r="L41" s="178">
        <f>K41+J41+I41</f>
        <v>326</v>
      </c>
      <c r="M41" s="322">
        <f>L41/2</f>
        <v>163</v>
      </c>
    </row>
    <row r="42" spans="1:13" ht="16.5" thickBot="1">
      <c r="A42" s="326"/>
      <c r="B42" s="326"/>
      <c r="C42" s="326"/>
      <c r="D42" s="326"/>
      <c r="E42" s="326"/>
      <c r="F42" s="326"/>
      <c r="G42" s="43">
        <v>4</v>
      </c>
      <c r="H42" s="199" t="s">
        <v>39</v>
      </c>
      <c r="I42" s="323"/>
      <c r="J42" s="180">
        <v>156</v>
      </c>
      <c r="K42" s="180">
        <v>152</v>
      </c>
      <c r="L42" s="180">
        <f>K42+J42+I42</f>
        <v>308</v>
      </c>
      <c r="M42" s="324">
        <f>L42/2</f>
        <v>154</v>
      </c>
    </row>
    <row r="43" spans="1:11" ht="15.75">
      <c r="A43" s="326"/>
      <c r="B43" s="326"/>
      <c r="C43" s="326"/>
      <c r="D43" s="326"/>
      <c r="E43" s="326"/>
      <c r="F43" s="326"/>
      <c r="G43" s="326"/>
      <c r="H43" s="326"/>
      <c r="I43" s="326"/>
      <c r="J43" s="173"/>
      <c r="K43" s="173"/>
    </row>
    <row r="44" spans="12:13" ht="15.75">
      <c r="L44" s="326"/>
      <c r="M44" s="32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7"/>
  <sheetViews>
    <sheetView zoomScalePageLayoutView="0" workbookViewId="0" topLeftCell="A1">
      <selection activeCell="J47" sqref="J47"/>
    </sheetView>
  </sheetViews>
  <sheetFormatPr defaultColWidth="9.140625" defaultRowHeight="15"/>
  <cols>
    <col min="1" max="1" width="7.421875" style="0" customWidth="1"/>
    <col min="2" max="2" width="25.7109375" style="0" customWidth="1"/>
    <col min="8" max="8" width="23.140625" style="0" customWidth="1"/>
    <col min="15" max="15" width="25.421875" style="0" customWidth="1"/>
  </cols>
  <sheetData>
    <row r="1" spans="1:19" ht="16.5" thickBot="1">
      <c r="A1" s="347" t="s">
        <v>0</v>
      </c>
      <c r="B1" s="207" t="s">
        <v>1</v>
      </c>
      <c r="C1" s="347" t="s">
        <v>2</v>
      </c>
      <c r="D1" s="347" t="s">
        <v>3</v>
      </c>
      <c r="E1" s="347" t="s">
        <v>4</v>
      </c>
      <c r="F1" s="347" t="s">
        <v>5</v>
      </c>
      <c r="G1" s="347" t="s">
        <v>6</v>
      </c>
      <c r="H1" s="347" t="s">
        <v>7</v>
      </c>
      <c r="I1" s="347" t="s">
        <v>8</v>
      </c>
      <c r="J1" s="347" t="s">
        <v>9</v>
      </c>
      <c r="K1" s="347" t="s">
        <v>10</v>
      </c>
      <c r="L1" s="305"/>
      <c r="M1" s="305"/>
      <c r="N1" s="88"/>
      <c r="O1" s="301" t="s">
        <v>41</v>
      </c>
      <c r="P1" s="291"/>
      <c r="Q1" s="314"/>
      <c r="R1" s="314"/>
      <c r="S1" s="305"/>
    </row>
    <row r="2" spans="1:19" ht="16.5" thickBot="1">
      <c r="A2" s="388">
        <v>1</v>
      </c>
      <c r="B2" s="344" t="s">
        <v>17</v>
      </c>
      <c r="C2" s="350"/>
      <c r="D2" s="310">
        <v>221</v>
      </c>
      <c r="E2" s="310">
        <v>216</v>
      </c>
      <c r="F2" s="310">
        <v>199</v>
      </c>
      <c r="G2" s="310">
        <v>194</v>
      </c>
      <c r="H2" s="310">
        <v>210</v>
      </c>
      <c r="I2" s="310">
        <v>182</v>
      </c>
      <c r="J2" s="310">
        <v>1222</v>
      </c>
      <c r="K2" s="351">
        <v>203.66666666666666</v>
      </c>
      <c r="L2" s="383"/>
      <c r="M2" s="305"/>
      <c r="N2" s="293" t="s">
        <v>0</v>
      </c>
      <c r="O2" s="295" t="s">
        <v>43</v>
      </c>
      <c r="P2" s="295" t="s">
        <v>44</v>
      </c>
      <c r="Q2" s="295" t="s">
        <v>45</v>
      </c>
      <c r="R2" s="292" t="s">
        <v>9</v>
      </c>
      <c r="S2" s="305"/>
    </row>
    <row r="3" spans="1:19" ht="15.75">
      <c r="A3" s="388">
        <v>2</v>
      </c>
      <c r="B3" s="362" t="s">
        <v>24</v>
      </c>
      <c r="C3" s="6"/>
      <c r="D3" s="3">
        <v>195</v>
      </c>
      <c r="E3" s="3">
        <v>296</v>
      </c>
      <c r="F3" s="3">
        <v>126</v>
      </c>
      <c r="G3" s="3">
        <v>193</v>
      </c>
      <c r="H3" s="3">
        <v>175</v>
      </c>
      <c r="I3" s="3">
        <v>201</v>
      </c>
      <c r="J3" s="332">
        <v>1186</v>
      </c>
      <c r="K3" s="270">
        <v>197.66666666666666</v>
      </c>
      <c r="L3" s="383"/>
      <c r="M3" s="305"/>
      <c r="N3" s="95">
        <v>1</v>
      </c>
      <c r="O3" s="266" t="s">
        <v>20</v>
      </c>
      <c r="P3" s="389"/>
      <c r="Q3" s="389">
        <v>263</v>
      </c>
      <c r="R3" s="316">
        <v>263</v>
      </c>
      <c r="S3" s="305"/>
    </row>
    <row r="4" spans="1:19" ht="15.75">
      <c r="A4" s="388">
        <v>3</v>
      </c>
      <c r="B4" s="356" t="s">
        <v>95</v>
      </c>
      <c r="C4" s="6"/>
      <c r="D4" s="3">
        <v>165</v>
      </c>
      <c r="E4" s="3">
        <v>200</v>
      </c>
      <c r="F4" s="3">
        <v>201</v>
      </c>
      <c r="G4" s="3">
        <v>176</v>
      </c>
      <c r="H4" s="3">
        <v>189</v>
      </c>
      <c r="I4" s="3">
        <v>188</v>
      </c>
      <c r="J4" s="332">
        <v>1119</v>
      </c>
      <c r="K4" s="270">
        <v>186.5</v>
      </c>
      <c r="L4" s="384"/>
      <c r="M4" s="305"/>
      <c r="N4" s="390">
        <v>2</v>
      </c>
      <c r="O4" s="306" t="s">
        <v>86</v>
      </c>
      <c r="P4" s="391"/>
      <c r="Q4" s="391">
        <v>220</v>
      </c>
      <c r="R4" s="288">
        <v>220</v>
      </c>
      <c r="S4" s="305"/>
    </row>
    <row r="5" spans="1:19" ht="15.75">
      <c r="A5" s="388">
        <v>4</v>
      </c>
      <c r="B5" s="306" t="s">
        <v>21</v>
      </c>
      <c r="C5" s="3"/>
      <c r="D5" s="3">
        <v>197</v>
      </c>
      <c r="E5" s="3">
        <v>196</v>
      </c>
      <c r="F5" s="3">
        <v>157</v>
      </c>
      <c r="G5" s="3">
        <v>183</v>
      </c>
      <c r="H5" s="3">
        <v>212</v>
      </c>
      <c r="I5" s="3">
        <v>172</v>
      </c>
      <c r="J5" s="332">
        <v>1117</v>
      </c>
      <c r="K5" s="270">
        <v>186.16666666666666</v>
      </c>
      <c r="L5" s="383"/>
      <c r="M5" s="305"/>
      <c r="N5" s="61">
        <v>3</v>
      </c>
      <c r="O5" s="266" t="s">
        <v>37</v>
      </c>
      <c r="P5" s="2"/>
      <c r="Q5" s="3">
        <v>204</v>
      </c>
      <c r="R5" s="346">
        <v>204</v>
      </c>
      <c r="S5" s="305"/>
    </row>
    <row r="6" spans="1:19" ht="15.75">
      <c r="A6" s="388">
        <v>5</v>
      </c>
      <c r="B6" s="306" t="s">
        <v>14</v>
      </c>
      <c r="C6" s="6">
        <v>48</v>
      </c>
      <c r="D6" s="3">
        <v>189</v>
      </c>
      <c r="E6" s="3">
        <v>213</v>
      </c>
      <c r="F6" s="3">
        <v>157</v>
      </c>
      <c r="G6" s="3">
        <v>204</v>
      </c>
      <c r="H6" s="3">
        <v>145</v>
      </c>
      <c r="I6" s="3">
        <v>143</v>
      </c>
      <c r="J6" s="332">
        <v>1099</v>
      </c>
      <c r="K6" s="270">
        <v>183.16666666666666</v>
      </c>
      <c r="L6" s="34"/>
      <c r="M6" s="305"/>
      <c r="N6" s="61">
        <v>4</v>
      </c>
      <c r="O6" s="377" t="s">
        <v>32</v>
      </c>
      <c r="P6" s="2"/>
      <c r="Q6" s="2">
        <v>200</v>
      </c>
      <c r="R6" s="346">
        <v>200</v>
      </c>
      <c r="S6" s="305"/>
    </row>
    <row r="7" spans="1:19" ht="15.75">
      <c r="A7" s="388">
        <v>6</v>
      </c>
      <c r="B7" s="282" t="s">
        <v>91</v>
      </c>
      <c r="C7" s="7"/>
      <c r="D7" s="3">
        <v>179</v>
      </c>
      <c r="E7" s="3">
        <v>170</v>
      </c>
      <c r="F7" s="3">
        <v>182</v>
      </c>
      <c r="G7" s="3">
        <v>185</v>
      </c>
      <c r="H7" s="3">
        <v>160</v>
      </c>
      <c r="I7" s="3">
        <v>222</v>
      </c>
      <c r="J7" s="332">
        <v>1098</v>
      </c>
      <c r="K7" s="270">
        <v>183</v>
      </c>
      <c r="L7" s="34"/>
      <c r="M7" s="305"/>
      <c r="N7" s="378">
        <v>5</v>
      </c>
      <c r="O7" s="356" t="s">
        <v>12</v>
      </c>
      <c r="P7" s="2"/>
      <c r="Q7" s="2">
        <v>199</v>
      </c>
      <c r="R7" s="346">
        <v>199</v>
      </c>
      <c r="S7" s="305"/>
    </row>
    <row r="8" spans="1:19" ht="15.75">
      <c r="A8" s="388">
        <v>7</v>
      </c>
      <c r="B8" s="320" t="s">
        <v>13</v>
      </c>
      <c r="C8" s="9"/>
      <c r="D8" s="12">
        <v>203</v>
      </c>
      <c r="E8" s="3">
        <v>166</v>
      </c>
      <c r="F8" s="3">
        <v>177</v>
      </c>
      <c r="G8" s="3">
        <v>193</v>
      </c>
      <c r="H8" s="3">
        <v>188</v>
      </c>
      <c r="I8" s="3">
        <v>146</v>
      </c>
      <c r="J8" s="332">
        <v>1073</v>
      </c>
      <c r="K8" s="270">
        <v>178.83333333333334</v>
      </c>
      <c r="L8" s="34"/>
      <c r="M8" s="305"/>
      <c r="N8" s="390">
        <v>6</v>
      </c>
      <c r="O8" s="266" t="s">
        <v>19</v>
      </c>
      <c r="P8" s="2"/>
      <c r="Q8" s="2">
        <v>192</v>
      </c>
      <c r="R8" s="346">
        <v>192</v>
      </c>
      <c r="S8" s="305"/>
    </row>
    <row r="9" spans="1:19" ht="15.75">
      <c r="A9" s="388">
        <v>8</v>
      </c>
      <c r="B9" s="320" t="s">
        <v>92</v>
      </c>
      <c r="C9" s="2"/>
      <c r="D9" s="332">
        <v>168</v>
      </c>
      <c r="E9" s="3">
        <v>143</v>
      </c>
      <c r="F9" s="332">
        <v>160</v>
      </c>
      <c r="G9" s="332">
        <v>171</v>
      </c>
      <c r="H9" s="332">
        <v>211</v>
      </c>
      <c r="I9" s="332">
        <v>212</v>
      </c>
      <c r="J9" s="332">
        <v>1065</v>
      </c>
      <c r="K9" s="270">
        <v>177.5</v>
      </c>
      <c r="L9" s="34"/>
      <c r="M9" s="305"/>
      <c r="N9" s="61">
        <v>7</v>
      </c>
      <c r="O9" s="320" t="s">
        <v>25</v>
      </c>
      <c r="P9" s="2"/>
      <c r="Q9" s="2">
        <v>181</v>
      </c>
      <c r="R9" s="346">
        <v>181</v>
      </c>
      <c r="S9" s="305"/>
    </row>
    <row r="10" spans="1:19" ht="15.75">
      <c r="A10" s="388">
        <v>9</v>
      </c>
      <c r="B10" s="306" t="s">
        <v>12</v>
      </c>
      <c r="C10" s="6"/>
      <c r="D10" s="3">
        <v>163</v>
      </c>
      <c r="E10" s="3">
        <v>179</v>
      </c>
      <c r="F10" s="3">
        <v>140</v>
      </c>
      <c r="G10" s="3">
        <v>244</v>
      </c>
      <c r="H10" s="3">
        <v>148</v>
      </c>
      <c r="I10" s="3">
        <v>191</v>
      </c>
      <c r="J10" s="332">
        <v>1065</v>
      </c>
      <c r="K10" s="270">
        <v>177.5</v>
      </c>
      <c r="L10" s="34"/>
      <c r="M10" s="305"/>
      <c r="N10" s="390">
        <v>8</v>
      </c>
      <c r="O10" s="320" t="s">
        <v>94</v>
      </c>
      <c r="P10" s="2"/>
      <c r="Q10" s="2">
        <v>179</v>
      </c>
      <c r="R10" s="346">
        <v>179</v>
      </c>
      <c r="S10" s="305"/>
    </row>
    <row r="11" spans="1:19" ht="15.75">
      <c r="A11" s="388">
        <v>10</v>
      </c>
      <c r="B11" s="320" t="s">
        <v>94</v>
      </c>
      <c r="C11" s="6">
        <v>48</v>
      </c>
      <c r="D11" s="3">
        <v>171</v>
      </c>
      <c r="E11" s="3">
        <v>170</v>
      </c>
      <c r="F11" s="3">
        <v>185</v>
      </c>
      <c r="G11" s="3">
        <v>173</v>
      </c>
      <c r="H11" s="3">
        <v>141</v>
      </c>
      <c r="I11" s="3">
        <v>165</v>
      </c>
      <c r="J11" s="332">
        <v>1053</v>
      </c>
      <c r="K11" s="270">
        <v>175.5</v>
      </c>
      <c r="L11" s="305"/>
      <c r="M11" s="305"/>
      <c r="N11" s="61">
        <v>9</v>
      </c>
      <c r="O11" s="392" t="s">
        <v>18</v>
      </c>
      <c r="P11" s="332"/>
      <c r="Q11" s="332">
        <v>172</v>
      </c>
      <c r="R11" s="346">
        <v>172</v>
      </c>
      <c r="S11" s="305"/>
    </row>
    <row r="12" spans="1:19" ht="15.75">
      <c r="A12" s="388">
        <v>11</v>
      </c>
      <c r="B12" s="320" t="s">
        <v>11</v>
      </c>
      <c r="C12" s="332">
        <v>48</v>
      </c>
      <c r="D12" s="332">
        <v>166</v>
      </c>
      <c r="E12" s="276">
        <v>136</v>
      </c>
      <c r="F12" s="393">
        <v>173</v>
      </c>
      <c r="G12" s="332">
        <v>176</v>
      </c>
      <c r="H12" s="332">
        <v>159</v>
      </c>
      <c r="I12" s="332">
        <v>194</v>
      </c>
      <c r="J12" s="332">
        <v>1052</v>
      </c>
      <c r="K12" s="270">
        <v>175.33333333333334</v>
      </c>
      <c r="L12" s="305"/>
      <c r="M12" s="305"/>
      <c r="N12" s="61">
        <v>10</v>
      </c>
      <c r="O12" s="320" t="s">
        <v>11</v>
      </c>
      <c r="P12" s="2"/>
      <c r="Q12" s="2">
        <v>166</v>
      </c>
      <c r="R12" s="346">
        <v>166</v>
      </c>
      <c r="S12" s="305"/>
    </row>
    <row r="13" spans="1:19" ht="15.75">
      <c r="A13" s="388">
        <v>12</v>
      </c>
      <c r="B13" s="279" t="s">
        <v>86</v>
      </c>
      <c r="C13" s="7">
        <v>48</v>
      </c>
      <c r="D13" s="3">
        <v>168</v>
      </c>
      <c r="E13" s="8">
        <v>145</v>
      </c>
      <c r="F13" s="3">
        <v>206</v>
      </c>
      <c r="G13" s="3">
        <v>124</v>
      </c>
      <c r="H13" s="3">
        <v>165</v>
      </c>
      <c r="I13" s="3">
        <v>196</v>
      </c>
      <c r="J13" s="332">
        <v>1052</v>
      </c>
      <c r="K13" s="270">
        <v>175.33333333333334</v>
      </c>
      <c r="L13" s="305"/>
      <c r="M13" s="305"/>
      <c r="N13" s="378">
        <v>11</v>
      </c>
      <c r="O13" s="320" t="s">
        <v>92</v>
      </c>
      <c r="P13" s="332"/>
      <c r="Q13" s="332">
        <v>159</v>
      </c>
      <c r="R13" s="346">
        <v>159</v>
      </c>
      <c r="S13" s="305"/>
    </row>
    <row r="14" spans="1:19" ht="15.75">
      <c r="A14" s="388">
        <v>13</v>
      </c>
      <c r="B14" s="394" t="s">
        <v>18</v>
      </c>
      <c r="C14" s="6"/>
      <c r="D14" s="3">
        <v>198</v>
      </c>
      <c r="E14" s="3">
        <v>173</v>
      </c>
      <c r="F14" s="3">
        <v>158</v>
      </c>
      <c r="G14" s="3">
        <v>193</v>
      </c>
      <c r="H14" s="3">
        <v>170</v>
      </c>
      <c r="I14" s="3">
        <v>157</v>
      </c>
      <c r="J14" s="332">
        <v>1049</v>
      </c>
      <c r="K14" s="270">
        <v>174.83333333333334</v>
      </c>
      <c r="L14" s="305"/>
      <c r="M14" s="305"/>
      <c r="N14" s="61">
        <v>12</v>
      </c>
      <c r="O14" s="320" t="s">
        <v>93</v>
      </c>
      <c r="P14" s="2"/>
      <c r="Q14" s="2">
        <v>152</v>
      </c>
      <c r="R14" s="346">
        <v>152</v>
      </c>
      <c r="S14" s="305"/>
    </row>
    <row r="15" spans="1:19" ht="15.75">
      <c r="A15" s="388">
        <v>14</v>
      </c>
      <c r="B15" s="326" t="s">
        <v>32</v>
      </c>
      <c r="C15" s="395"/>
      <c r="D15" s="8">
        <v>228</v>
      </c>
      <c r="E15" s="8">
        <v>194</v>
      </c>
      <c r="F15" s="8">
        <v>180</v>
      </c>
      <c r="G15" s="8">
        <v>148</v>
      </c>
      <c r="H15" s="8">
        <v>126</v>
      </c>
      <c r="I15" s="113">
        <v>168</v>
      </c>
      <c r="J15" s="332">
        <v>1044</v>
      </c>
      <c r="K15" s="270">
        <v>174</v>
      </c>
      <c r="L15" s="305"/>
      <c r="M15" s="305"/>
      <c r="N15" s="378">
        <v>13</v>
      </c>
      <c r="O15" s="282" t="s">
        <v>16</v>
      </c>
      <c r="P15" s="391"/>
      <c r="Q15" s="391">
        <v>148</v>
      </c>
      <c r="R15" s="288">
        <v>148</v>
      </c>
      <c r="S15" s="305"/>
    </row>
    <row r="16" spans="1:19" ht="15.75">
      <c r="A16" s="388">
        <v>15</v>
      </c>
      <c r="B16" s="396" t="s">
        <v>28</v>
      </c>
      <c r="C16" s="9"/>
      <c r="D16" s="10">
        <v>205</v>
      </c>
      <c r="E16" s="3">
        <v>192</v>
      </c>
      <c r="F16" s="10">
        <v>153</v>
      </c>
      <c r="G16" s="10">
        <v>159</v>
      </c>
      <c r="H16" s="10">
        <v>129</v>
      </c>
      <c r="I16" s="13">
        <v>185</v>
      </c>
      <c r="J16" s="332">
        <v>1023</v>
      </c>
      <c r="K16" s="270">
        <v>170.5</v>
      </c>
      <c r="L16" s="305"/>
      <c r="M16" s="305"/>
      <c r="N16" s="61">
        <v>14</v>
      </c>
      <c r="O16" s="382" t="s">
        <v>28</v>
      </c>
      <c r="P16" s="2"/>
      <c r="Q16" s="2">
        <v>145</v>
      </c>
      <c r="R16" s="346">
        <v>145</v>
      </c>
      <c r="S16" s="305"/>
    </row>
    <row r="17" spans="1:19" ht="15.75">
      <c r="A17" s="388">
        <v>16</v>
      </c>
      <c r="B17" s="266" t="s">
        <v>37</v>
      </c>
      <c r="C17" s="2"/>
      <c r="D17" s="276">
        <v>175</v>
      </c>
      <c r="E17" s="8">
        <v>177</v>
      </c>
      <c r="F17" s="276">
        <v>199</v>
      </c>
      <c r="G17" s="276">
        <v>155</v>
      </c>
      <c r="H17" s="276">
        <v>133</v>
      </c>
      <c r="I17" s="332">
        <v>178</v>
      </c>
      <c r="J17" s="332">
        <v>1017</v>
      </c>
      <c r="K17" s="270">
        <v>169.5</v>
      </c>
      <c r="L17" s="305"/>
      <c r="M17" s="305"/>
      <c r="N17" s="378">
        <v>15</v>
      </c>
      <c r="O17" s="397" t="s">
        <v>96</v>
      </c>
      <c r="P17" s="391"/>
      <c r="Q17" s="391">
        <v>145</v>
      </c>
      <c r="R17" s="288">
        <v>145</v>
      </c>
      <c r="S17" s="305"/>
    </row>
    <row r="18" spans="1:19" ht="16.5" thickBot="1">
      <c r="A18" s="388">
        <v>17</v>
      </c>
      <c r="B18" s="380" t="s">
        <v>36</v>
      </c>
      <c r="C18" s="6"/>
      <c r="D18" s="3">
        <v>160</v>
      </c>
      <c r="E18" s="3">
        <v>138</v>
      </c>
      <c r="F18" s="3">
        <v>172</v>
      </c>
      <c r="G18" s="3">
        <v>217</v>
      </c>
      <c r="H18" s="3">
        <v>180</v>
      </c>
      <c r="I18" s="3">
        <v>136</v>
      </c>
      <c r="J18" s="332">
        <v>1003</v>
      </c>
      <c r="K18" s="270">
        <v>167.16666666666666</v>
      </c>
      <c r="L18" s="305"/>
      <c r="M18" s="305"/>
      <c r="N18" s="130">
        <v>16</v>
      </c>
      <c r="O18" s="315" t="s">
        <v>90</v>
      </c>
      <c r="P18" s="334"/>
      <c r="Q18" s="334">
        <v>135</v>
      </c>
      <c r="R18" s="289">
        <v>135</v>
      </c>
      <c r="S18" s="305"/>
    </row>
    <row r="19" spans="1:19" ht="15.75">
      <c r="A19" s="388">
        <v>18</v>
      </c>
      <c r="B19" s="266" t="s">
        <v>19</v>
      </c>
      <c r="C19" s="7">
        <v>48</v>
      </c>
      <c r="D19" s="3">
        <v>138</v>
      </c>
      <c r="E19" s="3">
        <v>136</v>
      </c>
      <c r="F19" s="3">
        <v>164</v>
      </c>
      <c r="G19" s="3">
        <v>166</v>
      </c>
      <c r="H19" s="3">
        <v>169</v>
      </c>
      <c r="I19" s="3">
        <v>179</v>
      </c>
      <c r="J19" s="332">
        <v>1000</v>
      </c>
      <c r="K19" s="270">
        <v>166.66666666666666</v>
      </c>
      <c r="L19" s="305"/>
      <c r="M19" s="305"/>
      <c r="N19" s="305"/>
      <c r="O19" s="305"/>
      <c r="P19" s="305"/>
      <c r="Q19" s="298"/>
      <c r="R19" s="305"/>
      <c r="S19" s="305"/>
    </row>
    <row r="20" spans="1:19" ht="15.75">
      <c r="A20" s="388">
        <v>19</v>
      </c>
      <c r="B20" s="377" t="s">
        <v>16</v>
      </c>
      <c r="C20" s="398"/>
      <c r="D20" s="391">
        <v>130</v>
      </c>
      <c r="E20" s="391">
        <v>174</v>
      </c>
      <c r="F20" s="391">
        <v>162</v>
      </c>
      <c r="G20" s="391">
        <v>174</v>
      </c>
      <c r="H20" s="391">
        <v>138</v>
      </c>
      <c r="I20" s="391">
        <v>216</v>
      </c>
      <c r="J20" s="332">
        <v>994</v>
      </c>
      <c r="K20" s="270">
        <v>165.66666666666666</v>
      </c>
      <c r="L20" s="305"/>
      <c r="M20" s="305"/>
      <c r="N20" s="305"/>
      <c r="O20" s="305"/>
      <c r="P20" s="305"/>
      <c r="Q20" s="305"/>
      <c r="R20" s="305"/>
      <c r="S20" s="305"/>
    </row>
    <row r="21" spans="1:19" ht="15.75">
      <c r="A21" s="388">
        <v>20</v>
      </c>
      <c r="B21" s="279" t="s">
        <v>89</v>
      </c>
      <c r="C21" s="7"/>
      <c r="D21" s="3">
        <v>151</v>
      </c>
      <c r="E21" s="3">
        <v>157</v>
      </c>
      <c r="F21" s="3">
        <v>200</v>
      </c>
      <c r="G21" s="3">
        <v>156</v>
      </c>
      <c r="H21" s="3">
        <v>181</v>
      </c>
      <c r="I21" s="3">
        <v>149</v>
      </c>
      <c r="J21" s="332">
        <v>994</v>
      </c>
      <c r="K21" s="270">
        <v>165.66666666666666</v>
      </c>
      <c r="L21" s="305"/>
      <c r="M21" s="305"/>
      <c r="N21" s="305"/>
      <c r="O21" s="305"/>
      <c r="P21" s="305"/>
      <c r="Q21" s="305"/>
      <c r="R21" s="305"/>
      <c r="S21" s="305"/>
    </row>
    <row r="22" spans="1:19" ht="15.75">
      <c r="A22" s="388">
        <v>21</v>
      </c>
      <c r="B22" s="266" t="s">
        <v>93</v>
      </c>
      <c r="C22" s="7">
        <v>48</v>
      </c>
      <c r="D22" s="3">
        <v>143</v>
      </c>
      <c r="E22" s="3">
        <v>152</v>
      </c>
      <c r="F22" s="3">
        <v>161</v>
      </c>
      <c r="G22" s="3">
        <v>128</v>
      </c>
      <c r="H22" s="3">
        <v>147</v>
      </c>
      <c r="I22" s="3">
        <v>205</v>
      </c>
      <c r="J22" s="332">
        <v>984</v>
      </c>
      <c r="K22" s="270">
        <v>164</v>
      </c>
      <c r="L22" s="305"/>
      <c r="M22" s="298"/>
      <c r="N22" s="298"/>
      <c r="O22" s="298"/>
      <c r="P22" s="305"/>
      <c r="Q22" s="305"/>
      <c r="R22" s="305"/>
      <c r="S22" s="305"/>
    </row>
    <row r="23" spans="1:19" ht="15.75">
      <c r="A23" s="388">
        <v>22</v>
      </c>
      <c r="B23" s="266" t="s">
        <v>20</v>
      </c>
      <c r="C23" s="8"/>
      <c r="D23" s="3">
        <v>190</v>
      </c>
      <c r="E23" s="3">
        <v>150</v>
      </c>
      <c r="F23" s="3">
        <v>161</v>
      </c>
      <c r="G23" s="3">
        <v>189</v>
      </c>
      <c r="H23" s="3">
        <v>141</v>
      </c>
      <c r="I23" s="3">
        <v>152</v>
      </c>
      <c r="J23" s="332">
        <v>983</v>
      </c>
      <c r="K23" s="270">
        <v>163.83333333333334</v>
      </c>
      <c r="L23" s="305"/>
      <c r="M23" s="305"/>
      <c r="N23" s="305"/>
      <c r="O23" s="305"/>
      <c r="P23" s="305"/>
      <c r="Q23" s="305"/>
      <c r="R23" s="305"/>
      <c r="S23" s="305"/>
    </row>
    <row r="24" spans="1:19" ht="15.75">
      <c r="A24" s="388">
        <v>23</v>
      </c>
      <c r="B24" s="306" t="s">
        <v>96</v>
      </c>
      <c r="C24" s="7">
        <v>48</v>
      </c>
      <c r="D24" s="3">
        <v>157</v>
      </c>
      <c r="E24" s="3">
        <v>125</v>
      </c>
      <c r="F24" s="3">
        <v>148</v>
      </c>
      <c r="G24" s="3">
        <v>165</v>
      </c>
      <c r="H24" s="3">
        <v>174</v>
      </c>
      <c r="I24" s="3">
        <v>138</v>
      </c>
      <c r="J24" s="332">
        <v>955</v>
      </c>
      <c r="K24" s="270">
        <v>159.16666666666666</v>
      </c>
      <c r="L24" s="305"/>
      <c r="M24" s="305"/>
      <c r="N24" s="387" t="s">
        <v>88</v>
      </c>
      <c r="O24" s="387"/>
      <c r="P24" s="387"/>
      <c r="Q24" s="387" t="s">
        <v>97</v>
      </c>
      <c r="R24" s="387">
        <v>296</v>
      </c>
      <c r="S24" s="305"/>
    </row>
    <row r="25" spans="1:19" ht="15.75">
      <c r="A25" s="388">
        <v>24</v>
      </c>
      <c r="B25" s="320" t="s">
        <v>25</v>
      </c>
      <c r="C25" s="275">
        <v>48</v>
      </c>
      <c r="D25" s="332">
        <v>169</v>
      </c>
      <c r="E25" s="332">
        <v>150</v>
      </c>
      <c r="F25" s="332">
        <v>177</v>
      </c>
      <c r="G25" s="332">
        <v>159</v>
      </c>
      <c r="H25" s="332">
        <v>127</v>
      </c>
      <c r="I25" s="332">
        <v>122</v>
      </c>
      <c r="J25" s="332">
        <v>952</v>
      </c>
      <c r="K25" s="399">
        <v>158.66666666666666</v>
      </c>
      <c r="L25" s="305"/>
      <c r="M25" s="305"/>
      <c r="N25" s="305"/>
      <c r="O25" s="305"/>
      <c r="P25" s="305"/>
      <c r="Q25" s="305"/>
      <c r="R25" s="305"/>
      <c r="S25" s="305"/>
    </row>
    <row r="26" spans="1:19" ht="16.5" thickBot="1">
      <c r="A26" s="400">
        <v>25</v>
      </c>
      <c r="B26" s="117" t="s">
        <v>90</v>
      </c>
      <c r="C26" s="365"/>
      <c r="D26" s="401">
        <v>129</v>
      </c>
      <c r="E26" s="401">
        <v>158</v>
      </c>
      <c r="F26" s="401">
        <v>135</v>
      </c>
      <c r="G26" s="401">
        <v>150</v>
      </c>
      <c r="H26" s="401">
        <v>177</v>
      </c>
      <c r="I26" s="401">
        <v>134</v>
      </c>
      <c r="J26" s="109">
        <v>883</v>
      </c>
      <c r="K26" s="271">
        <v>147.16666666666666</v>
      </c>
      <c r="L26" s="305"/>
      <c r="M26" s="305"/>
      <c r="N26" s="305"/>
      <c r="O26" s="305"/>
      <c r="P26" s="305"/>
      <c r="Q26" s="305"/>
      <c r="R26" s="305"/>
      <c r="S26" s="305"/>
    </row>
    <row r="27" spans="1:19" ht="15">
      <c r="A27" s="305"/>
      <c r="B27" s="305"/>
      <c r="C27" s="305"/>
      <c r="D27" s="305"/>
      <c r="E27" s="305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305"/>
      <c r="R27" s="305"/>
      <c r="S27" s="305"/>
    </row>
    <row r="28" spans="1:19" ht="15">
      <c r="A28" s="305"/>
      <c r="B28" s="305"/>
      <c r="C28" s="305"/>
      <c r="D28" s="305"/>
      <c r="E28" s="305"/>
      <c r="F28" s="305"/>
      <c r="G28" s="305"/>
      <c r="H28" s="305"/>
      <c r="I28" s="305"/>
      <c r="J28" s="305"/>
      <c r="K28" s="305"/>
      <c r="L28" s="305"/>
      <c r="M28" s="305"/>
      <c r="N28" s="305"/>
      <c r="O28" s="305"/>
      <c r="P28" s="305"/>
      <c r="Q28" s="305"/>
      <c r="R28" s="305"/>
      <c r="S28" s="305"/>
    </row>
    <row r="29" spans="1:19" ht="15.75" thickBot="1">
      <c r="A29" s="305"/>
      <c r="B29" s="305"/>
      <c r="C29" s="305"/>
      <c r="D29" s="305"/>
      <c r="E29" s="305"/>
      <c r="F29" s="305"/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305"/>
    </row>
    <row r="30" spans="1:19" ht="16.5" thickBot="1">
      <c r="A30" s="339"/>
      <c r="B30" s="368" t="s">
        <v>65</v>
      </c>
      <c r="C30" s="340" t="s">
        <v>2</v>
      </c>
      <c r="D30" s="341" t="s">
        <v>45</v>
      </c>
      <c r="E30" s="100" t="s">
        <v>9</v>
      </c>
      <c r="F30" s="326"/>
      <c r="G30" s="343"/>
      <c r="H30" s="369" t="s">
        <v>66</v>
      </c>
      <c r="I30" s="344"/>
      <c r="J30" s="174"/>
      <c r="K30" s="175"/>
      <c r="L30" s="305"/>
      <c r="M30" s="305"/>
      <c r="N30" s="305"/>
      <c r="O30" s="305"/>
      <c r="P30" s="305"/>
      <c r="Q30" s="305"/>
      <c r="R30" s="305"/>
      <c r="S30" s="305"/>
    </row>
    <row r="31" spans="1:19" ht="15.75">
      <c r="A31" s="28">
        <v>3</v>
      </c>
      <c r="B31" s="356" t="s">
        <v>95</v>
      </c>
      <c r="C31" s="29"/>
      <c r="D31" s="310">
        <v>195</v>
      </c>
      <c r="E31" s="316">
        <v>195</v>
      </c>
      <c r="F31" s="326"/>
      <c r="G31" s="372" t="s">
        <v>0</v>
      </c>
      <c r="H31" s="373" t="s">
        <v>43</v>
      </c>
      <c r="I31" s="374" t="s">
        <v>44</v>
      </c>
      <c r="J31" s="176" t="s">
        <v>45</v>
      </c>
      <c r="K31" s="177" t="s">
        <v>9</v>
      </c>
      <c r="L31" s="305"/>
      <c r="M31" s="305"/>
      <c r="N31" s="305"/>
      <c r="O31" s="305"/>
      <c r="P31" s="305"/>
      <c r="Q31" s="305"/>
      <c r="R31" s="305"/>
      <c r="S31" s="305"/>
    </row>
    <row r="32" spans="1:19" ht="16.5" thickBot="1">
      <c r="A32" s="31">
        <v>10</v>
      </c>
      <c r="B32" s="266" t="s">
        <v>37</v>
      </c>
      <c r="C32" s="1"/>
      <c r="D32" s="311">
        <v>171</v>
      </c>
      <c r="E32" s="288">
        <v>171</v>
      </c>
      <c r="F32" s="326"/>
      <c r="G32" s="39">
        <v>1</v>
      </c>
      <c r="H32" s="356" t="s">
        <v>21</v>
      </c>
      <c r="I32" s="321"/>
      <c r="J32" s="178">
        <v>200</v>
      </c>
      <c r="K32" s="179">
        <v>200</v>
      </c>
      <c r="L32" s="305"/>
      <c r="M32" s="305"/>
      <c r="N32" s="305"/>
      <c r="O32" s="305"/>
      <c r="P32" s="305"/>
      <c r="Q32" s="305"/>
      <c r="R32" s="305"/>
      <c r="S32" s="305"/>
    </row>
    <row r="33" spans="1:19" ht="16.5" thickBot="1">
      <c r="A33" s="33"/>
      <c r="B33" s="214"/>
      <c r="C33" s="34"/>
      <c r="D33" s="287"/>
      <c r="E33" s="285"/>
      <c r="F33" s="326"/>
      <c r="G33" s="39">
        <v>2</v>
      </c>
      <c r="H33" s="306" t="s">
        <v>95</v>
      </c>
      <c r="I33" s="321"/>
      <c r="J33" s="178">
        <v>184</v>
      </c>
      <c r="K33" s="179">
        <v>184</v>
      </c>
      <c r="L33" s="305"/>
      <c r="M33" s="305"/>
      <c r="N33" s="305"/>
      <c r="O33" s="305"/>
      <c r="P33" s="305"/>
      <c r="Q33" s="305"/>
      <c r="R33" s="305"/>
      <c r="S33" s="305"/>
    </row>
    <row r="34" spans="1:19" ht="15.75">
      <c r="A34" s="28">
        <v>4</v>
      </c>
      <c r="B34" s="306" t="s">
        <v>21</v>
      </c>
      <c r="C34" s="29"/>
      <c r="D34" s="310">
        <v>187</v>
      </c>
      <c r="E34" s="316">
        <v>187</v>
      </c>
      <c r="F34" s="326"/>
      <c r="G34" s="39">
        <v>3</v>
      </c>
      <c r="H34" s="306" t="s">
        <v>14</v>
      </c>
      <c r="I34" s="321"/>
      <c r="J34" s="178">
        <v>179</v>
      </c>
      <c r="K34" s="179">
        <v>179</v>
      </c>
      <c r="L34" s="305"/>
      <c r="M34" s="305"/>
      <c r="N34" s="305"/>
      <c r="O34" s="305"/>
      <c r="P34" s="305"/>
      <c r="Q34" s="305"/>
      <c r="R34" s="305"/>
      <c r="S34" s="305"/>
    </row>
    <row r="35" spans="1:19" ht="16.5" thickBot="1">
      <c r="A35" s="31">
        <v>9</v>
      </c>
      <c r="B35" s="306" t="s">
        <v>86</v>
      </c>
      <c r="C35" s="1"/>
      <c r="D35" s="311">
        <v>178</v>
      </c>
      <c r="E35" s="288">
        <v>178</v>
      </c>
      <c r="F35" s="326"/>
      <c r="G35" s="43">
        <v>4</v>
      </c>
      <c r="H35" s="385" t="s">
        <v>91</v>
      </c>
      <c r="I35" s="323"/>
      <c r="J35" s="180">
        <v>179</v>
      </c>
      <c r="K35" s="181">
        <v>179</v>
      </c>
      <c r="L35" s="326"/>
      <c r="M35" s="305"/>
      <c r="N35" s="305"/>
      <c r="O35" s="305"/>
      <c r="P35" s="305"/>
      <c r="Q35" s="305"/>
      <c r="R35" s="305"/>
      <c r="S35" s="305"/>
    </row>
    <row r="36" spans="1:19" ht="16.5" thickBot="1">
      <c r="A36" s="33"/>
      <c r="B36" s="214"/>
      <c r="C36" s="34"/>
      <c r="D36" s="287"/>
      <c r="E36" s="285"/>
      <c r="F36" s="326"/>
      <c r="G36" s="326"/>
      <c r="H36" s="326"/>
      <c r="I36" s="326"/>
      <c r="J36" s="173"/>
      <c r="K36" s="173"/>
      <c r="L36" s="326"/>
      <c r="M36" s="305"/>
      <c r="N36" s="305"/>
      <c r="O36" s="305"/>
      <c r="P36" s="305"/>
      <c r="Q36" s="305"/>
      <c r="R36" s="305"/>
      <c r="S36" s="305"/>
    </row>
    <row r="37" spans="1:19" ht="15.75">
      <c r="A37" s="28">
        <v>5</v>
      </c>
      <c r="B37" s="306" t="s">
        <v>14</v>
      </c>
      <c r="C37" s="29"/>
      <c r="D37" s="310">
        <v>242</v>
      </c>
      <c r="E37" s="316">
        <v>242</v>
      </c>
      <c r="F37" s="326"/>
      <c r="G37" s="343"/>
      <c r="H37" s="370" t="s">
        <v>68</v>
      </c>
      <c r="I37" s="344"/>
      <c r="J37" s="174"/>
      <c r="K37" s="174"/>
      <c r="L37" s="344"/>
      <c r="M37" s="345"/>
      <c r="N37" s="305"/>
      <c r="O37" s="305"/>
      <c r="P37" s="305"/>
      <c r="Q37" s="305"/>
      <c r="R37" s="305"/>
      <c r="S37" s="305"/>
    </row>
    <row r="38" spans="1:19" ht="16.5" thickBot="1">
      <c r="A38" s="31">
        <v>8</v>
      </c>
      <c r="B38" s="266" t="s">
        <v>20</v>
      </c>
      <c r="C38" s="1"/>
      <c r="D38" s="311">
        <v>187</v>
      </c>
      <c r="E38" s="288">
        <v>187</v>
      </c>
      <c r="F38" s="326"/>
      <c r="G38" s="372" t="s">
        <v>0</v>
      </c>
      <c r="H38" s="373" t="s">
        <v>43</v>
      </c>
      <c r="I38" s="374" t="s">
        <v>44</v>
      </c>
      <c r="J38" s="182" t="s">
        <v>45</v>
      </c>
      <c r="K38" s="182" t="s">
        <v>69</v>
      </c>
      <c r="L38" s="374" t="s">
        <v>9</v>
      </c>
      <c r="M38" s="375" t="s">
        <v>10</v>
      </c>
      <c r="N38" s="305"/>
      <c r="O38" s="305"/>
      <c r="P38" s="305"/>
      <c r="Q38" s="305"/>
      <c r="R38" s="305"/>
      <c r="S38" s="305"/>
    </row>
    <row r="39" spans="1:19" ht="16.5" thickBot="1">
      <c r="A39" s="33"/>
      <c r="B39" s="215"/>
      <c r="C39" s="34"/>
      <c r="D39" s="287"/>
      <c r="E39" s="285"/>
      <c r="F39" s="326"/>
      <c r="G39" s="39">
        <v>1</v>
      </c>
      <c r="H39" s="402" t="s">
        <v>24</v>
      </c>
      <c r="I39" s="321"/>
      <c r="J39" s="178">
        <v>188</v>
      </c>
      <c r="K39" s="178">
        <v>257</v>
      </c>
      <c r="L39" s="178">
        <v>445</v>
      </c>
      <c r="M39" s="322">
        <v>222.5</v>
      </c>
      <c r="N39" s="305"/>
      <c r="O39" s="305"/>
      <c r="P39" s="305"/>
      <c r="Q39" s="305"/>
      <c r="R39" s="305"/>
      <c r="S39" s="305"/>
    </row>
    <row r="40" spans="1:19" ht="15.75">
      <c r="A40" s="28">
        <v>6</v>
      </c>
      <c r="B40" s="282" t="s">
        <v>91</v>
      </c>
      <c r="C40" s="29"/>
      <c r="D40" s="310">
        <v>201</v>
      </c>
      <c r="E40" s="316">
        <v>201</v>
      </c>
      <c r="F40" s="326"/>
      <c r="G40" s="39">
        <v>2</v>
      </c>
      <c r="H40" s="306" t="s">
        <v>21</v>
      </c>
      <c r="I40" s="321"/>
      <c r="J40" s="178">
        <v>200</v>
      </c>
      <c r="K40" s="178">
        <v>203</v>
      </c>
      <c r="L40" s="178">
        <v>403</v>
      </c>
      <c r="M40" s="322">
        <v>201.5</v>
      </c>
      <c r="N40" s="305"/>
      <c r="O40" s="305"/>
      <c r="P40" s="305"/>
      <c r="Q40" s="305"/>
      <c r="R40" s="305"/>
      <c r="S40" s="305"/>
    </row>
    <row r="41" spans="1:19" ht="16.5" thickBot="1">
      <c r="A41" s="31">
        <v>7</v>
      </c>
      <c r="B41" s="315" t="s">
        <v>13</v>
      </c>
      <c r="C41" s="1"/>
      <c r="D41" s="311">
        <v>171</v>
      </c>
      <c r="E41" s="289">
        <v>171</v>
      </c>
      <c r="F41" s="326"/>
      <c r="G41" s="39">
        <v>3</v>
      </c>
      <c r="H41" s="274" t="s">
        <v>17</v>
      </c>
      <c r="I41" s="321"/>
      <c r="J41" s="178">
        <v>191</v>
      </c>
      <c r="K41" s="178">
        <v>167</v>
      </c>
      <c r="L41" s="178">
        <v>358</v>
      </c>
      <c r="M41" s="322">
        <v>179</v>
      </c>
      <c r="N41" s="305"/>
      <c r="O41" s="305"/>
      <c r="P41" s="305"/>
      <c r="Q41" s="305"/>
      <c r="R41" s="305"/>
      <c r="S41" s="305"/>
    </row>
    <row r="42" spans="1:19" ht="16.5" thickBot="1">
      <c r="A42" s="326"/>
      <c r="B42" s="326"/>
      <c r="C42" s="326"/>
      <c r="D42" s="326"/>
      <c r="E42" s="326"/>
      <c r="F42" s="326"/>
      <c r="G42" s="43">
        <v>4</v>
      </c>
      <c r="H42" s="356" t="s">
        <v>95</v>
      </c>
      <c r="I42" s="323"/>
      <c r="J42" s="180">
        <v>175</v>
      </c>
      <c r="K42" s="180">
        <v>130</v>
      </c>
      <c r="L42" s="180">
        <v>305</v>
      </c>
      <c r="M42" s="324">
        <v>152.5</v>
      </c>
      <c r="N42" s="305"/>
      <c r="O42" s="305"/>
      <c r="P42" s="305"/>
      <c r="Q42" s="305"/>
      <c r="R42" s="305"/>
      <c r="S42" s="305"/>
    </row>
    <row r="43" spans="1:19" ht="15.75">
      <c r="A43" s="305"/>
      <c r="B43" s="305"/>
      <c r="C43" s="326"/>
      <c r="D43" s="326"/>
      <c r="E43" s="326"/>
      <c r="F43" s="326"/>
      <c r="G43" s="326"/>
      <c r="H43" s="336"/>
      <c r="I43" s="326"/>
      <c r="J43" s="173"/>
      <c r="K43" s="173"/>
      <c r="L43" s="305"/>
      <c r="M43" s="305"/>
      <c r="N43" s="305"/>
      <c r="O43" s="305"/>
      <c r="P43" s="305"/>
      <c r="Q43" s="305"/>
      <c r="R43" s="305"/>
      <c r="S43" s="305"/>
    </row>
    <row r="44" spans="1:19" ht="15.75">
      <c r="A44" s="305"/>
      <c r="B44" s="305"/>
      <c r="C44" s="305"/>
      <c r="D44" s="305"/>
      <c r="E44" s="305"/>
      <c r="F44" s="305"/>
      <c r="G44" s="305"/>
      <c r="H44" s="305"/>
      <c r="I44" s="305"/>
      <c r="J44" s="305"/>
      <c r="K44" s="305"/>
      <c r="L44" s="326"/>
      <c r="M44" s="326"/>
      <c r="N44" s="305"/>
      <c r="O44" s="305"/>
      <c r="P44" s="305"/>
      <c r="Q44" s="305"/>
      <c r="R44" s="305"/>
      <c r="S44" s="305"/>
    </row>
    <row r="45" spans="1:19" ht="15">
      <c r="A45" s="305"/>
      <c r="B45" s="305"/>
      <c r="C45" s="305"/>
      <c r="D45" s="305"/>
      <c r="E45" s="305"/>
      <c r="F45" s="305"/>
      <c r="G45" s="305"/>
      <c r="H45" s="305"/>
      <c r="I45" s="305"/>
      <c r="J45" s="305"/>
      <c r="K45" s="305"/>
      <c r="L45" s="305"/>
      <c r="M45" s="305"/>
      <c r="N45" s="305"/>
      <c r="O45" s="305"/>
      <c r="P45" s="305"/>
      <c r="Q45" s="305"/>
      <c r="R45" s="305"/>
      <c r="S45" s="305"/>
    </row>
    <row r="46" spans="1:19" ht="15">
      <c r="A46" s="305"/>
      <c r="B46" s="305"/>
      <c r="C46" s="305"/>
      <c r="D46" s="305"/>
      <c r="E46" s="305"/>
      <c r="F46" s="305"/>
      <c r="G46" s="305"/>
      <c r="H46" s="305"/>
      <c r="I46" s="305"/>
      <c r="J46" s="305"/>
      <c r="K46" s="305"/>
      <c r="L46" s="305"/>
      <c r="M46" s="305"/>
      <c r="N46" s="305"/>
      <c r="O46" s="305"/>
      <c r="P46" s="305"/>
      <c r="Q46" s="305"/>
      <c r="R46" s="305"/>
      <c r="S46" s="305"/>
    </row>
    <row r="47" spans="1:19" ht="15">
      <c r="A47" s="305"/>
      <c r="B47" s="305"/>
      <c r="C47" s="305"/>
      <c r="D47" s="305"/>
      <c r="E47" s="305"/>
      <c r="F47" s="305"/>
      <c r="G47" s="305"/>
      <c r="H47" s="305"/>
      <c r="I47" s="305"/>
      <c r="J47" s="305"/>
      <c r="K47" s="305"/>
      <c r="L47" s="305"/>
      <c r="M47" s="305"/>
      <c r="N47" s="305"/>
      <c r="O47" s="305"/>
      <c r="P47" s="305"/>
      <c r="Q47" s="305"/>
      <c r="R47" s="305"/>
      <c r="S47" s="305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4"/>
  <sheetViews>
    <sheetView zoomScalePageLayoutView="0" workbookViewId="0" topLeftCell="A1">
      <selection activeCell="A1" sqref="A1:S41"/>
    </sheetView>
  </sheetViews>
  <sheetFormatPr defaultColWidth="9.140625" defaultRowHeight="15"/>
  <cols>
    <col min="1" max="1" width="7.140625" style="0" customWidth="1"/>
    <col min="2" max="2" width="25.57421875" style="0" customWidth="1"/>
    <col min="8" max="8" width="25.8515625" style="0" customWidth="1"/>
    <col min="14" max="14" width="21.7109375" style="0" customWidth="1"/>
    <col min="15" max="15" width="9.57421875" style="0" customWidth="1"/>
  </cols>
  <sheetData>
    <row r="1" spans="1:19" ht="16.5" thickBot="1">
      <c r="A1" s="347" t="s">
        <v>0</v>
      </c>
      <c r="B1" s="207" t="s">
        <v>1</v>
      </c>
      <c r="C1" s="207" t="s">
        <v>2</v>
      </c>
      <c r="D1" s="207" t="s">
        <v>3</v>
      </c>
      <c r="E1" s="207" t="s">
        <v>4</v>
      </c>
      <c r="F1" s="207" t="s">
        <v>5</v>
      </c>
      <c r="G1" s="207" t="s">
        <v>6</v>
      </c>
      <c r="H1" s="207" t="s">
        <v>7</v>
      </c>
      <c r="I1" s="207" t="s">
        <v>8</v>
      </c>
      <c r="J1" s="208" t="s">
        <v>9</v>
      </c>
      <c r="K1" s="209" t="s">
        <v>10</v>
      </c>
      <c r="L1" s="326"/>
      <c r="M1" s="88"/>
      <c r="N1" s="301" t="s">
        <v>41</v>
      </c>
      <c r="O1" s="291"/>
      <c r="P1" s="314"/>
      <c r="Q1" s="314"/>
      <c r="R1" s="305"/>
      <c r="S1" s="305"/>
    </row>
    <row r="2" spans="1:19" ht="16.5" thickBot="1">
      <c r="A2" s="404">
        <v>1</v>
      </c>
      <c r="B2" s="205" t="s">
        <v>21</v>
      </c>
      <c r="C2" s="206"/>
      <c r="D2" s="206">
        <v>198</v>
      </c>
      <c r="E2" s="206">
        <v>240</v>
      </c>
      <c r="F2" s="206">
        <v>212</v>
      </c>
      <c r="G2" s="206">
        <v>185</v>
      </c>
      <c r="H2" s="206">
        <v>188</v>
      </c>
      <c r="I2" s="206">
        <v>194</v>
      </c>
      <c r="J2" s="206">
        <f aca="true" t="shared" si="0" ref="J2:J18">I2+H2+G2+F2+E2+D2+C2</f>
        <v>1217</v>
      </c>
      <c r="K2" s="210">
        <f aca="true" t="shared" si="1" ref="K2:K18">J2/6</f>
        <v>202.83333333333334</v>
      </c>
      <c r="L2" s="326"/>
      <c r="M2" s="293" t="s">
        <v>0</v>
      </c>
      <c r="N2" s="295" t="s">
        <v>43</v>
      </c>
      <c r="O2" s="295" t="s">
        <v>44</v>
      </c>
      <c r="P2" s="295" t="s">
        <v>45</v>
      </c>
      <c r="Q2" s="292" t="s">
        <v>9</v>
      </c>
      <c r="R2" s="305"/>
      <c r="S2" s="305"/>
    </row>
    <row r="3" spans="1:19" ht="15.75">
      <c r="A3" s="5">
        <v>2</v>
      </c>
      <c r="B3" s="184" t="s">
        <v>13</v>
      </c>
      <c r="C3" s="172"/>
      <c r="D3" s="172">
        <v>171</v>
      </c>
      <c r="E3" s="172">
        <v>193</v>
      </c>
      <c r="F3" s="172">
        <v>234</v>
      </c>
      <c r="G3" s="172">
        <v>223</v>
      </c>
      <c r="H3" s="186">
        <v>148</v>
      </c>
      <c r="I3" s="172">
        <v>186</v>
      </c>
      <c r="J3" s="206">
        <f t="shared" si="0"/>
        <v>1155</v>
      </c>
      <c r="K3" s="210">
        <f t="shared" si="1"/>
        <v>192.5</v>
      </c>
      <c r="L3" s="406"/>
      <c r="M3" s="95">
        <v>1</v>
      </c>
      <c r="N3" s="184" t="s">
        <v>24</v>
      </c>
      <c r="O3" s="191"/>
      <c r="P3" s="191">
        <v>205</v>
      </c>
      <c r="Q3" s="316">
        <f aca="true" t="shared" si="2" ref="Q3:Q8">P3+O3</f>
        <v>205</v>
      </c>
      <c r="R3" s="305"/>
      <c r="S3" s="305"/>
    </row>
    <row r="4" spans="1:19" ht="15.75">
      <c r="A4" s="408">
        <v>3</v>
      </c>
      <c r="B4" s="189" t="s">
        <v>33</v>
      </c>
      <c r="C4" s="172"/>
      <c r="D4" s="172">
        <v>178</v>
      </c>
      <c r="E4" s="172">
        <v>172</v>
      </c>
      <c r="F4" s="172">
        <v>202</v>
      </c>
      <c r="G4" s="172">
        <v>191</v>
      </c>
      <c r="H4" s="172">
        <v>208</v>
      </c>
      <c r="I4" s="172">
        <v>148</v>
      </c>
      <c r="J4" s="206">
        <f t="shared" si="0"/>
        <v>1099</v>
      </c>
      <c r="K4" s="210">
        <f t="shared" si="1"/>
        <v>183.16666666666666</v>
      </c>
      <c r="L4" s="326"/>
      <c r="M4" s="61">
        <v>2</v>
      </c>
      <c r="N4" s="184" t="s">
        <v>101</v>
      </c>
      <c r="O4" s="332"/>
      <c r="P4" s="332">
        <v>197</v>
      </c>
      <c r="Q4" s="288">
        <f t="shared" si="2"/>
        <v>197</v>
      </c>
      <c r="R4" s="305"/>
      <c r="S4" s="305"/>
    </row>
    <row r="5" spans="1:19" ht="15.75">
      <c r="A5" s="5">
        <v>4</v>
      </c>
      <c r="B5" s="188" t="s">
        <v>94</v>
      </c>
      <c r="C5" s="172">
        <v>48</v>
      </c>
      <c r="D5" s="172">
        <v>177</v>
      </c>
      <c r="E5" s="172">
        <v>187</v>
      </c>
      <c r="F5" s="172">
        <v>193</v>
      </c>
      <c r="G5" s="172">
        <v>174</v>
      </c>
      <c r="H5" s="172">
        <v>132</v>
      </c>
      <c r="I5" s="172">
        <v>161</v>
      </c>
      <c r="J5" s="206">
        <f t="shared" si="0"/>
        <v>1072</v>
      </c>
      <c r="K5" s="210">
        <f t="shared" si="1"/>
        <v>178.66666666666666</v>
      </c>
      <c r="L5" s="326"/>
      <c r="M5" s="61">
        <v>3</v>
      </c>
      <c r="N5" s="205" t="s">
        <v>16</v>
      </c>
      <c r="O5" s="2"/>
      <c r="P5" s="2">
        <v>172</v>
      </c>
      <c r="Q5" s="288">
        <f t="shared" si="2"/>
        <v>172</v>
      </c>
      <c r="R5" s="305"/>
      <c r="S5" s="305"/>
    </row>
    <row r="6" spans="1:19" ht="15.75">
      <c r="A6" s="408">
        <v>5</v>
      </c>
      <c r="B6" s="184" t="s">
        <v>11</v>
      </c>
      <c r="C6" s="172">
        <v>48</v>
      </c>
      <c r="D6" s="172">
        <v>160</v>
      </c>
      <c r="E6" s="172">
        <v>180</v>
      </c>
      <c r="F6" s="172">
        <v>171</v>
      </c>
      <c r="G6" s="172">
        <v>150</v>
      </c>
      <c r="H6" s="172">
        <v>170</v>
      </c>
      <c r="I6" s="172">
        <v>192</v>
      </c>
      <c r="J6" s="206">
        <f t="shared" si="0"/>
        <v>1071</v>
      </c>
      <c r="K6" s="210">
        <f t="shared" si="1"/>
        <v>178.5</v>
      </c>
      <c r="L6" s="326"/>
      <c r="M6" s="61">
        <v>4</v>
      </c>
      <c r="N6" s="184" t="s">
        <v>19</v>
      </c>
      <c r="O6" s="332">
        <v>8</v>
      </c>
      <c r="P6" s="332">
        <v>161</v>
      </c>
      <c r="Q6" s="288">
        <f t="shared" si="2"/>
        <v>169</v>
      </c>
      <c r="R6" s="305"/>
      <c r="S6" s="305"/>
    </row>
    <row r="7" spans="1:19" ht="15.75">
      <c r="A7" s="5">
        <v>6</v>
      </c>
      <c r="B7" s="184" t="s">
        <v>15</v>
      </c>
      <c r="C7" s="172"/>
      <c r="D7" s="172">
        <v>137</v>
      </c>
      <c r="E7" s="172">
        <v>176</v>
      </c>
      <c r="F7" s="172">
        <v>157</v>
      </c>
      <c r="G7" s="172">
        <v>189</v>
      </c>
      <c r="H7" s="172">
        <v>237</v>
      </c>
      <c r="I7" s="172">
        <v>164</v>
      </c>
      <c r="J7" s="206">
        <f t="shared" si="0"/>
        <v>1060</v>
      </c>
      <c r="K7" s="210">
        <f t="shared" si="1"/>
        <v>176.66666666666666</v>
      </c>
      <c r="L7" s="326"/>
      <c r="M7" s="61">
        <v>5</v>
      </c>
      <c r="N7" s="188" t="s">
        <v>28</v>
      </c>
      <c r="O7" s="299"/>
      <c r="P7" s="299">
        <v>148</v>
      </c>
      <c r="Q7" s="288">
        <f t="shared" si="2"/>
        <v>148</v>
      </c>
      <c r="R7" s="305"/>
      <c r="S7" s="305"/>
    </row>
    <row r="8" spans="1:19" ht="16.5" thickBot="1">
      <c r="A8" s="408">
        <v>7</v>
      </c>
      <c r="B8" s="184" t="s">
        <v>100</v>
      </c>
      <c r="C8" s="172"/>
      <c r="D8" s="172">
        <v>174</v>
      </c>
      <c r="E8" s="172">
        <v>213</v>
      </c>
      <c r="F8" s="172">
        <v>134</v>
      </c>
      <c r="G8" s="172">
        <v>193</v>
      </c>
      <c r="H8" s="172">
        <v>145</v>
      </c>
      <c r="I8" s="172">
        <v>201</v>
      </c>
      <c r="J8" s="206">
        <f t="shared" si="0"/>
        <v>1060</v>
      </c>
      <c r="K8" s="210">
        <f t="shared" si="1"/>
        <v>176.66666666666666</v>
      </c>
      <c r="L8" s="326"/>
      <c r="M8" s="403">
        <v>6</v>
      </c>
      <c r="N8" s="203" t="s">
        <v>20</v>
      </c>
      <c r="O8" s="200"/>
      <c r="P8" s="1">
        <v>143</v>
      </c>
      <c r="Q8" s="317">
        <f t="shared" si="2"/>
        <v>143</v>
      </c>
      <c r="R8" s="305"/>
      <c r="S8" s="305"/>
    </row>
    <row r="9" spans="1:19" ht="15.75">
      <c r="A9" s="5">
        <v>8</v>
      </c>
      <c r="B9" s="189" t="s">
        <v>16</v>
      </c>
      <c r="C9" s="172"/>
      <c r="D9" s="172">
        <v>177</v>
      </c>
      <c r="E9" s="172">
        <v>172</v>
      </c>
      <c r="F9" s="172">
        <v>179</v>
      </c>
      <c r="G9" s="172">
        <v>170</v>
      </c>
      <c r="H9" s="172">
        <v>158</v>
      </c>
      <c r="I9" s="172">
        <v>167</v>
      </c>
      <c r="J9" s="206">
        <f t="shared" si="0"/>
        <v>1023</v>
      </c>
      <c r="K9" s="210">
        <f t="shared" si="1"/>
        <v>170.5</v>
      </c>
      <c r="L9" s="329"/>
      <c r="M9" s="88"/>
      <c r="N9" s="126"/>
      <c r="O9" s="88"/>
      <c r="P9" s="88"/>
      <c r="Q9" s="318"/>
      <c r="R9" s="305"/>
      <c r="S9" s="305"/>
    </row>
    <row r="10" spans="1:19" ht="15.75">
      <c r="A10" s="408">
        <v>9</v>
      </c>
      <c r="B10" s="184" t="s">
        <v>20</v>
      </c>
      <c r="C10" s="172"/>
      <c r="D10" s="172">
        <v>140</v>
      </c>
      <c r="E10" s="172">
        <v>146</v>
      </c>
      <c r="F10" s="172">
        <v>190</v>
      </c>
      <c r="G10" s="172">
        <v>207</v>
      </c>
      <c r="H10" s="172">
        <v>181</v>
      </c>
      <c r="I10" s="172">
        <v>154</v>
      </c>
      <c r="J10" s="206">
        <f t="shared" si="0"/>
        <v>1018</v>
      </c>
      <c r="K10" s="210">
        <f t="shared" si="1"/>
        <v>169.66666666666666</v>
      </c>
      <c r="L10" s="329"/>
      <c r="M10" s="125"/>
      <c r="N10" s="126"/>
      <c r="O10" s="193"/>
      <c r="P10" s="193"/>
      <c r="Q10" s="318"/>
      <c r="R10" s="305"/>
      <c r="S10" s="305"/>
    </row>
    <row r="11" spans="1:19" ht="15.75">
      <c r="A11" s="5">
        <v>10</v>
      </c>
      <c r="B11" s="184" t="s">
        <v>99</v>
      </c>
      <c r="C11" s="172">
        <v>48</v>
      </c>
      <c r="D11" s="172">
        <v>135</v>
      </c>
      <c r="E11" s="172">
        <v>205</v>
      </c>
      <c r="F11" s="172">
        <v>154</v>
      </c>
      <c r="G11" s="172">
        <v>149</v>
      </c>
      <c r="H11" s="172">
        <v>181</v>
      </c>
      <c r="I11" s="172">
        <v>143</v>
      </c>
      <c r="J11" s="206">
        <f t="shared" si="0"/>
        <v>1015</v>
      </c>
      <c r="K11" s="210">
        <f t="shared" si="1"/>
        <v>169.16666666666666</v>
      </c>
      <c r="L11" s="329"/>
      <c r="M11" s="88"/>
      <c r="N11" s="314"/>
      <c r="O11" s="312"/>
      <c r="P11" s="312"/>
      <c r="Q11" s="318"/>
      <c r="R11" s="305"/>
      <c r="S11" s="305"/>
    </row>
    <row r="12" spans="1:19" ht="15.75">
      <c r="A12" s="408">
        <v>11</v>
      </c>
      <c r="B12" s="184" t="s">
        <v>24</v>
      </c>
      <c r="C12" s="172"/>
      <c r="D12" s="172">
        <v>144</v>
      </c>
      <c r="E12" s="172">
        <v>159</v>
      </c>
      <c r="F12" s="172">
        <v>181</v>
      </c>
      <c r="G12" s="172">
        <v>202</v>
      </c>
      <c r="H12" s="172">
        <v>168</v>
      </c>
      <c r="I12" s="172">
        <v>160</v>
      </c>
      <c r="J12" s="206">
        <f t="shared" si="0"/>
        <v>1014</v>
      </c>
      <c r="K12" s="210">
        <f t="shared" si="1"/>
        <v>169</v>
      </c>
      <c r="L12" s="329"/>
      <c r="M12" s="88"/>
      <c r="N12" s="33"/>
      <c r="O12" s="88"/>
      <c r="P12" s="88"/>
      <c r="Q12" s="318"/>
      <c r="R12" s="305"/>
      <c r="S12" s="305"/>
    </row>
    <row r="13" spans="1:19" ht="15.75">
      <c r="A13" s="5">
        <v>12</v>
      </c>
      <c r="B13" s="184" t="s">
        <v>19</v>
      </c>
      <c r="C13" s="172">
        <v>48</v>
      </c>
      <c r="D13" s="172">
        <v>167</v>
      </c>
      <c r="E13" s="172">
        <v>145</v>
      </c>
      <c r="F13" s="172">
        <v>172</v>
      </c>
      <c r="G13" s="172">
        <v>142</v>
      </c>
      <c r="H13" s="172">
        <v>160</v>
      </c>
      <c r="I13" s="172">
        <v>146</v>
      </c>
      <c r="J13" s="206">
        <f t="shared" si="0"/>
        <v>980</v>
      </c>
      <c r="K13" s="210">
        <f t="shared" si="1"/>
        <v>163.33333333333334</v>
      </c>
      <c r="L13" s="329"/>
      <c r="M13" s="195"/>
      <c r="N13" s="314"/>
      <c r="O13" s="193"/>
      <c r="P13" s="193"/>
      <c r="Q13" s="318"/>
      <c r="R13" s="305"/>
      <c r="S13" s="305"/>
    </row>
    <row r="14" spans="1:19" ht="15.75">
      <c r="A14" s="408">
        <v>13</v>
      </c>
      <c r="B14" s="188" t="s">
        <v>28</v>
      </c>
      <c r="C14" s="172"/>
      <c r="D14" s="172">
        <v>158</v>
      </c>
      <c r="E14" s="172">
        <v>179</v>
      </c>
      <c r="F14" s="172">
        <v>123</v>
      </c>
      <c r="G14" s="172">
        <v>180</v>
      </c>
      <c r="H14" s="172">
        <v>180</v>
      </c>
      <c r="I14" s="172">
        <v>149</v>
      </c>
      <c r="J14" s="206">
        <f t="shared" si="0"/>
        <v>969</v>
      </c>
      <c r="K14" s="210">
        <f t="shared" si="1"/>
        <v>161.5</v>
      </c>
      <c r="L14" s="329"/>
      <c r="M14" s="305"/>
      <c r="N14" s="305"/>
      <c r="O14" s="305"/>
      <c r="P14" s="305"/>
      <c r="Q14" s="305"/>
      <c r="R14" s="305"/>
      <c r="S14" s="305"/>
    </row>
    <row r="15" spans="1:19" ht="15.75">
      <c r="A15" s="5">
        <v>14</v>
      </c>
      <c r="B15" s="189" t="s">
        <v>36</v>
      </c>
      <c r="C15" s="172"/>
      <c r="D15" s="172">
        <v>149</v>
      </c>
      <c r="E15" s="172">
        <v>159</v>
      </c>
      <c r="F15" s="172">
        <v>173</v>
      </c>
      <c r="G15" s="172">
        <v>163</v>
      </c>
      <c r="H15" s="172">
        <v>150</v>
      </c>
      <c r="I15" s="172">
        <v>135</v>
      </c>
      <c r="J15" s="206">
        <f t="shared" si="0"/>
        <v>929</v>
      </c>
      <c r="K15" s="210">
        <f t="shared" si="1"/>
        <v>154.83333333333334</v>
      </c>
      <c r="L15" s="329"/>
      <c r="M15" s="305"/>
      <c r="N15" s="326"/>
      <c r="O15" s="329"/>
      <c r="P15" s="326"/>
      <c r="Q15" s="326"/>
      <c r="R15" s="305"/>
      <c r="S15" s="305"/>
    </row>
    <row r="16" spans="1:19" ht="15.75">
      <c r="A16" s="408">
        <v>15</v>
      </c>
      <c r="B16" s="184" t="s">
        <v>101</v>
      </c>
      <c r="C16" s="172"/>
      <c r="D16" s="172">
        <v>200</v>
      </c>
      <c r="E16" s="172">
        <v>129</v>
      </c>
      <c r="F16" s="172">
        <v>160</v>
      </c>
      <c r="G16" s="172">
        <v>108</v>
      </c>
      <c r="H16" s="172">
        <v>140</v>
      </c>
      <c r="I16" s="172">
        <v>110</v>
      </c>
      <c r="J16" s="206">
        <f t="shared" si="0"/>
        <v>847</v>
      </c>
      <c r="K16" s="210">
        <f t="shared" si="1"/>
        <v>141.16666666666666</v>
      </c>
      <c r="L16" s="329"/>
      <c r="M16" s="325" t="s">
        <v>103</v>
      </c>
      <c r="N16" s="329"/>
      <c r="O16" s="329"/>
      <c r="P16" s="326"/>
      <c r="Q16" s="326"/>
      <c r="R16" s="305"/>
      <c r="S16" s="305"/>
    </row>
    <row r="17" spans="1:19" ht="15.75">
      <c r="A17" s="5">
        <v>16</v>
      </c>
      <c r="B17" s="184" t="s">
        <v>98</v>
      </c>
      <c r="C17" s="172"/>
      <c r="D17" s="172">
        <v>124</v>
      </c>
      <c r="E17" s="172">
        <v>180</v>
      </c>
      <c r="F17" s="172">
        <v>118</v>
      </c>
      <c r="G17" s="172">
        <v>103</v>
      </c>
      <c r="H17" s="172">
        <v>142</v>
      </c>
      <c r="I17" s="172">
        <v>169</v>
      </c>
      <c r="J17" s="206">
        <f t="shared" si="0"/>
        <v>836</v>
      </c>
      <c r="K17" s="210">
        <f t="shared" si="1"/>
        <v>139.33333333333334</v>
      </c>
      <c r="L17" s="329"/>
      <c r="M17" s="305"/>
      <c r="N17" s="305"/>
      <c r="O17" s="326"/>
      <c r="P17" s="326"/>
      <c r="Q17" s="326"/>
      <c r="R17" s="305"/>
      <c r="S17" s="305"/>
    </row>
    <row r="18" spans="1:19" ht="16.5" thickBot="1">
      <c r="A18" s="303">
        <v>17</v>
      </c>
      <c r="B18" s="216" t="s">
        <v>102</v>
      </c>
      <c r="C18" s="407"/>
      <c r="D18" s="407">
        <v>147</v>
      </c>
      <c r="E18" s="407">
        <v>130</v>
      </c>
      <c r="F18" s="407">
        <v>159</v>
      </c>
      <c r="G18" s="407">
        <v>110</v>
      </c>
      <c r="H18" s="407">
        <v>128</v>
      </c>
      <c r="I18" s="407">
        <v>146</v>
      </c>
      <c r="J18" s="204">
        <f t="shared" si="0"/>
        <v>820</v>
      </c>
      <c r="K18" s="212">
        <f t="shared" si="1"/>
        <v>136.66666666666666</v>
      </c>
      <c r="L18" s="329"/>
      <c r="M18" s="305"/>
      <c r="N18" s="305"/>
      <c r="O18" s="326"/>
      <c r="P18" s="326"/>
      <c r="Q18" s="326"/>
      <c r="R18" s="305"/>
      <c r="S18" s="305"/>
    </row>
    <row r="19" spans="1:19" ht="15.75">
      <c r="A19" s="197"/>
      <c r="B19" s="265"/>
      <c r="C19" s="88"/>
      <c r="D19" s="312"/>
      <c r="E19" s="34"/>
      <c r="F19" s="312"/>
      <c r="G19" s="312"/>
      <c r="H19" s="312"/>
      <c r="I19" s="312"/>
      <c r="J19" s="196"/>
      <c r="K19" s="196"/>
      <c r="L19" s="329"/>
      <c r="M19" s="305"/>
      <c r="N19" s="298"/>
      <c r="O19" s="312"/>
      <c r="P19" s="326"/>
      <c r="Q19" s="326"/>
      <c r="R19" s="305"/>
      <c r="S19" s="305"/>
    </row>
    <row r="20" spans="1:19" ht="15.75">
      <c r="A20" s="305"/>
      <c r="B20" s="305"/>
      <c r="C20" s="326"/>
      <c r="D20" s="329"/>
      <c r="E20" s="326"/>
      <c r="F20" s="326"/>
      <c r="G20" s="326"/>
      <c r="H20" s="326"/>
      <c r="I20" s="326"/>
      <c r="J20" s="173"/>
      <c r="K20" s="173"/>
      <c r="L20" s="329"/>
      <c r="M20" s="305"/>
      <c r="N20" s="105"/>
      <c r="O20" s="34"/>
      <c r="P20" s="326"/>
      <c r="Q20" s="326"/>
      <c r="R20" s="305"/>
      <c r="S20" s="305"/>
    </row>
    <row r="21" spans="1:19" ht="16.5" thickBot="1">
      <c r="A21" s="338"/>
      <c r="B21" s="338"/>
      <c r="C21" s="338"/>
      <c r="D21" s="338"/>
      <c r="E21" s="338"/>
      <c r="F21" s="329"/>
      <c r="G21" s="326"/>
      <c r="H21" s="326"/>
      <c r="I21" s="326"/>
      <c r="J21" s="173"/>
      <c r="K21" s="173"/>
      <c r="L21" s="326"/>
      <c r="M21" s="305"/>
      <c r="N21" s="105"/>
      <c r="O21" s="34"/>
      <c r="P21" s="326"/>
      <c r="Q21" s="326"/>
      <c r="R21" s="305"/>
      <c r="S21" s="305"/>
    </row>
    <row r="22" spans="1:19" ht="16.5" thickBot="1">
      <c r="A22" s="339"/>
      <c r="B22" s="368" t="s">
        <v>65</v>
      </c>
      <c r="C22" s="340" t="s">
        <v>2</v>
      </c>
      <c r="D22" s="341" t="s">
        <v>45</v>
      </c>
      <c r="E22" s="342" t="s">
        <v>9</v>
      </c>
      <c r="F22" s="326"/>
      <c r="G22" s="343"/>
      <c r="H22" s="369" t="s">
        <v>66</v>
      </c>
      <c r="I22" s="344"/>
      <c r="J22" s="174"/>
      <c r="K22" s="175"/>
      <c r="L22" s="326"/>
      <c r="M22" s="305"/>
      <c r="N22" s="312"/>
      <c r="O22" s="312"/>
      <c r="P22" s="326"/>
      <c r="Q22" s="326"/>
      <c r="R22" s="305"/>
      <c r="S22" s="305"/>
    </row>
    <row r="23" spans="1:19" ht="15.75">
      <c r="A23" s="28">
        <v>2</v>
      </c>
      <c r="B23" s="184" t="s">
        <v>15</v>
      </c>
      <c r="C23" s="29"/>
      <c r="D23" s="310">
        <v>206</v>
      </c>
      <c r="E23" s="316">
        <f>D23+C23</f>
        <v>206</v>
      </c>
      <c r="F23" s="326"/>
      <c r="G23" s="372" t="s">
        <v>0</v>
      </c>
      <c r="H23" s="373" t="s">
        <v>43</v>
      </c>
      <c r="I23" s="374" t="s">
        <v>44</v>
      </c>
      <c r="J23" s="176" t="s">
        <v>45</v>
      </c>
      <c r="K23" s="177" t="s">
        <v>9</v>
      </c>
      <c r="L23" s="326"/>
      <c r="M23" s="305"/>
      <c r="N23" s="105"/>
      <c r="O23" s="34"/>
      <c r="P23" s="326"/>
      <c r="Q23" s="326"/>
      <c r="R23" s="305"/>
      <c r="S23" s="305"/>
    </row>
    <row r="24" spans="1:19" ht="16.5" thickBot="1">
      <c r="A24" s="31">
        <v>2</v>
      </c>
      <c r="B24" s="184" t="s">
        <v>100</v>
      </c>
      <c r="C24" s="1"/>
      <c r="D24" s="311">
        <v>202</v>
      </c>
      <c r="E24" s="288">
        <f aca="true" t="shared" si="3" ref="E24:E33">D24+C24</f>
        <v>202</v>
      </c>
      <c r="F24" s="326"/>
      <c r="G24" s="39">
        <v>1</v>
      </c>
      <c r="H24" s="188" t="s">
        <v>94</v>
      </c>
      <c r="I24" s="321">
        <v>8</v>
      </c>
      <c r="J24" s="178">
        <v>197</v>
      </c>
      <c r="K24" s="179">
        <f>J24+I24</f>
        <v>205</v>
      </c>
      <c r="L24" s="326"/>
      <c r="M24" s="305"/>
      <c r="N24" s="88"/>
      <c r="O24" s="88"/>
      <c r="P24" s="326"/>
      <c r="Q24" s="326"/>
      <c r="R24" s="305"/>
      <c r="S24" s="305"/>
    </row>
    <row r="25" spans="1:19" ht="16.5" thickBot="1">
      <c r="A25" s="33"/>
      <c r="B25" s="214"/>
      <c r="C25" s="34"/>
      <c r="D25" s="287"/>
      <c r="E25" s="316"/>
      <c r="F25" s="326"/>
      <c r="G25" s="39">
        <v>2</v>
      </c>
      <c r="H25" s="189" t="s">
        <v>16</v>
      </c>
      <c r="I25" s="321"/>
      <c r="J25" s="178">
        <v>201</v>
      </c>
      <c r="K25" s="179">
        <f>J25+I25</f>
        <v>201</v>
      </c>
      <c r="L25" s="326"/>
      <c r="M25" s="326"/>
      <c r="N25" s="326"/>
      <c r="O25" s="326"/>
      <c r="P25" s="326"/>
      <c r="Q25" s="326"/>
      <c r="R25" s="305"/>
      <c r="S25" s="305"/>
    </row>
    <row r="26" spans="1:19" ht="15.75">
      <c r="A26" s="28">
        <v>3</v>
      </c>
      <c r="B26" s="184" t="s">
        <v>11</v>
      </c>
      <c r="C26" s="29">
        <v>8</v>
      </c>
      <c r="D26" s="310">
        <v>164</v>
      </c>
      <c r="E26" s="316">
        <f t="shared" si="3"/>
        <v>172</v>
      </c>
      <c r="F26" s="326"/>
      <c r="G26" s="39">
        <v>3</v>
      </c>
      <c r="H26" s="184" t="s">
        <v>11</v>
      </c>
      <c r="I26" s="321">
        <v>8</v>
      </c>
      <c r="J26" s="178">
        <v>191</v>
      </c>
      <c r="K26" s="179">
        <f>J26+I26</f>
        <v>199</v>
      </c>
      <c r="L26" s="326"/>
      <c r="M26" s="326"/>
      <c r="N26" s="326"/>
      <c r="O26" s="329"/>
      <c r="P26" s="326"/>
      <c r="Q26" s="326"/>
      <c r="R26" s="305"/>
      <c r="S26" s="305"/>
    </row>
    <row r="27" spans="1:19" ht="16.5" thickBot="1">
      <c r="A27" s="31">
        <v>3</v>
      </c>
      <c r="B27" s="184" t="s">
        <v>24</v>
      </c>
      <c r="C27" s="1"/>
      <c r="D27" s="311">
        <v>141</v>
      </c>
      <c r="E27" s="288">
        <f t="shared" si="3"/>
        <v>141</v>
      </c>
      <c r="F27" s="326"/>
      <c r="G27" s="43">
        <v>4</v>
      </c>
      <c r="H27" s="203" t="s">
        <v>15</v>
      </c>
      <c r="I27" s="323"/>
      <c r="J27" s="180">
        <v>182</v>
      </c>
      <c r="K27" s="181">
        <f>J27+I27</f>
        <v>182</v>
      </c>
      <c r="L27" s="326"/>
      <c r="M27" s="326"/>
      <c r="N27" s="326"/>
      <c r="O27" s="326"/>
      <c r="P27" s="326"/>
      <c r="Q27" s="326"/>
      <c r="R27" s="305"/>
      <c r="S27" s="305"/>
    </row>
    <row r="28" spans="1:19" ht="16.5" thickBot="1">
      <c r="A28" s="33"/>
      <c r="B28" s="214"/>
      <c r="C28" s="34"/>
      <c r="D28" s="287"/>
      <c r="E28" s="316"/>
      <c r="F28" s="326"/>
      <c r="G28" s="326"/>
      <c r="H28" s="326"/>
      <c r="I28" s="326"/>
      <c r="J28" s="173"/>
      <c r="K28" s="173"/>
      <c r="L28" s="326"/>
      <c r="N28" s="326"/>
      <c r="O28" s="326"/>
      <c r="P28" s="326"/>
      <c r="Q28" s="326"/>
      <c r="R28" s="305"/>
      <c r="S28" s="305"/>
    </row>
    <row r="29" spans="1:19" ht="15.75">
      <c r="A29" s="28">
        <v>4</v>
      </c>
      <c r="B29" s="188" t="s">
        <v>94</v>
      </c>
      <c r="C29" s="29">
        <v>8</v>
      </c>
      <c r="D29" s="310">
        <v>154</v>
      </c>
      <c r="E29" s="316">
        <f t="shared" si="3"/>
        <v>162</v>
      </c>
      <c r="F29" s="326"/>
      <c r="G29" s="343"/>
      <c r="H29" s="370" t="s">
        <v>68</v>
      </c>
      <c r="I29" s="344"/>
      <c r="J29" s="174"/>
      <c r="K29" s="174"/>
      <c r="L29" s="344"/>
      <c r="M29" s="345"/>
      <c r="N29" s="326"/>
      <c r="O29" s="326"/>
      <c r="P29" s="326"/>
      <c r="Q29" s="326"/>
      <c r="R29" s="305"/>
      <c r="S29" s="305"/>
    </row>
    <row r="30" spans="1:19" ht="16.5" thickBot="1">
      <c r="A30" s="31">
        <v>4</v>
      </c>
      <c r="B30" s="203" t="s">
        <v>101</v>
      </c>
      <c r="C30" s="1"/>
      <c r="D30" s="311">
        <v>143</v>
      </c>
      <c r="E30" s="288">
        <f t="shared" si="3"/>
        <v>143</v>
      </c>
      <c r="F30" s="326"/>
      <c r="G30" s="372" t="s">
        <v>0</v>
      </c>
      <c r="H30" s="373" t="s">
        <v>43</v>
      </c>
      <c r="I30" s="374" t="s">
        <v>44</v>
      </c>
      <c r="J30" s="182" t="s">
        <v>45</v>
      </c>
      <c r="K30" s="182" t="s">
        <v>69</v>
      </c>
      <c r="L30" s="374" t="s">
        <v>9</v>
      </c>
      <c r="M30" s="375" t="s">
        <v>10</v>
      </c>
      <c r="N30" s="326"/>
      <c r="O30" s="326"/>
      <c r="P30" s="326"/>
      <c r="Q30" s="326"/>
      <c r="R30" s="305"/>
      <c r="S30" s="305"/>
    </row>
    <row r="31" spans="1:19" ht="16.5" thickBot="1">
      <c r="A31" s="33"/>
      <c r="B31" s="215"/>
      <c r="C31" s="34"/>
      <c r="D31" s="287"/>
      <c r="E31" s="316"/>
      <c r="F31" s="326"/>
      <c r="G31" s="39">
        <v>1</v>
      </c>
      <c r="H31" s="189" t="s">
        <v>16</v>
      </c>
      <c r="I31" s="321"/>
      <c r="J31" s="178">
        <v>216</v>
      </c>
      <c r="K31" s="178">
        <v>210</v>
      </c>
      <c r="L31" s="178">
        <f>K31+J31+I31</f>
        <v>426</v>
      </c>
      <c r="M31" s="322">
        <f>L31/2</f>
        <v>213</v>
      </c>
      <c r="N31" s="326"/>
      <c r="O31" s="326"/>
      <c r="P31" s="326"/>
      <c r="Q31" s="326"/>
      <c r="R31" s="305"/>
      <c r="S31" s="305"/>
    </row>
    <row r="32" spans="1:19" ht="15.75">
      <c r="A32" s="28">
        <v>5</v>
      </c>
      <c r="B32" s="189" t="s">
        <v>33</v>
      </c>
      <c r="C32" s="29"/>
      <c r="D32" s="310">
        <v>172</v>
      </c>
      <c r="E32" s="316">
        <f t="shared" si="3"/>
        <v>172</v>
      </c>
      <c r="F32" s="326"/>
      <c r="G32" s="39">
        <v>2</v>
      </c>
      <c r="H32" s="405" t="s">
        <v>94</v>
      </c>
      <c r="I32" s="321">
        <v>16</v>
      </c>
      <c r="J32" s="178">
        <v>166</v>
      </c>
      <c r="K32" s="178">
        <v>233</v>
      </c>
      <c r="L32" s="178">
        <f>K32+J32+I32</f>
        <v>415</v>
      </c>
      <c r="M32" s="322">
        <f>L32/2</f>
        <v>207.5</v>
      </c>
      <c r="N32" s="326"/>
      <c r="O32" s="326"/>
      <c r="P32" s="326"/>
      <c r="Q32" s="326"/>
      <c r="R32" s="305"/>
      <c r="S32" s="305"/>
    </row>
    <row r="33" spans="1:19" ht="16.5" thickBot="1">
      <c r="A33" s="31">
        <v>5</v>
      </c>
      <c r="B33" s="199" t="s">
        <v>16</v>
      </c>
      <c r="C33" s="1"/>
      <c r="D33" s="311">
        <v>179</v>
      </c>
      <c r="E33" s="289">
        <f t="shared" si="3"/>
        <v>179</v>
      </c>
      <c r="F33" s="326"/>
      <c r="G33" s="39">
        <v>3</v>
      </c>
      <c r="H33" s="184" t="s">
        <v>13</v>
      </c>
      <c r="I33" s="321"/>
      <c r="J33" s="178">
        <v>180</v>
      </c>
      <c r="K33" s="178">
        <v>165</v>
      </c>
      <c r="L33" s="178">
        <f>K33+J33+I33</f>
        <v>345</v>
      </c>
      <c r="M33" s="322">
        <f>L33/2</f>
        <v>172.5</v>
      </c>
      <c r="N33" s="326"/>
      <c r="O33" s="326"/>
      <c r="P33" s="326"/>
      <c r="Q33" s="326"/>
      <c r="R33" s="305"/>
      <c r="S33" s="305"/>
    </row>
    <row r="34" spans="1:19" ht="16.5" thickBot="1">
      <c r="A34" s="326"/>
      <c r="B34" s="326"/>
      <c r="C34" s="326"/>
      <c r="D34" s="326"/>
      <c r="E34" s="326"/>
      <c r="F34" s="326"/>
      <c r="G34" s="43">
        <v>4</v>
      </c>
      <c r="H34" s="409" t="s">
        <v>21</v>
      </c>
      <c r="I34" s="323"/>
      <c r="J34" s="180">
        <v>179</v>
      </c>
      <c r="K34" s="180">
        <v>162</v>
      </c>
      <c r="L34" s="180">
        <f>K34+J34+I34</f>
        <v>341</v>
      </c>
      <c r="M34" s="324">
        <f>L34/2</f>
        <v>170.5</v>
      </c>
      <c r="N34" s="326"/>
      <c r="O34" s="326"/>
      <c r="P34" s="326"/>
      <c r="Q34" s="326"/>
      <c r="R34" s="305"/>
      <c r="S34" s="305"/>
    </row>
    <row r="35" spans="1:19" ht="15.75">
      <c r="A35" s="326"/>
      <c r="B35" s="326"/>
      <c r="C35" s="326"/>
      <c r="D35" s="326"/>
      <c r="E35" s="326"/>
      <c r="F35" s="326"/>
      <c r="G35" s="326"/>
      <c r="H35" s="326"/>
      <c r="I35" s="326"/>
      <c r="J35" s="173"/>
      <c r="K35" s="173"/>
      <c r="N35" s="326"/>
      <c r="O35" s="326"/>
      <c r="P35" s="326"/>
      <c r="Q35" s="326"/>
      <c r="R35" s="305"/>
      <c r="S35" s="305"/>
    </row>
    <row r="36" spans="1:19" ht="15.75">
      <c r="A36" s="305"/>
      <c r="B36" s="305"/>
      <c r="C36" s="326"/>
      <c r="D36" s="326"/>
      <c r="E36" s="326"/>
      <c r="F36" s="326"/>
      <c r="G36" s="326"/>
      <c r="H36" s="329"/>
      <c r="I36" s="326"/>
      <c r="J36" s="173"/>
      <c r="K36" s="183"/>
      <c r="M36" s="326"/>
      <c r="N36" s="326"/>
      <c r="O36" s="326"/>
      <c r="P36" s="326"/>
      <c r="Q36" s="326"/>
      <c r="R36" s="305"/>
      <c r="S36" s="305"/>
    </row>
    <row r="37" spans="1:19" ht="15.75">
      <c r="A37" s="305"/>
      <c r="B37" s="305"/>
      <c r="C37" s="305"/>
      <c r="D37" s="305"/>
      <c r="E37" s="305"/>
      <c r="F37" s="326"/>
      <c r="G37" s="326"/>
      <c r="H37" s="329"/>
      <c r="I37" s="326"/>
      <c r="J37" s="173"/>
      <c r="K37" s="173"/>
      <c r="L37" s="326"/>
      <c r="M37" s="326"/>
      <c r="N37" s="326"/>
      <c r="O37" s="326"/>
      <c r="P37" s="326"/>
      <c r="Q37" s="326"/>
      <c r="R37" s="305"/>
      <c r="S37" s="305"/>
    </row>
    <row r="38" spans="6:19" ht="15.75">
      <c r="F38" s="326"/>
      <c r="G38" s="305"/>
      <c r="H38" s="305"/>
      <c r="I38" s="305"/>
      <c r="J38" s="305"/>
      <c r="K38" s="305"/>
      <c r="L38" s="326"/>
      <c r="M38" s="305"/>
      <c r="N38" s="305"/>
      <c r="O38" s="305"/>
      <c r="P38" s="305"/>
      <c r="Q38" s="305"/>
      <c r="R38" s="305"/>
      <c r="S38" s="305"/>
    </row>
    <row r="39" spans="6:19" ht="15.75">
      <c r="F39" s="326"/>
      <c r="L39" s="305"/>
      <c r="M39" s="326"/>
      <c r="N39" s="305"/>
      <c r="O39" s="305"/>
      <c r="P39" s="305"/>
      <c r="Q39" s="305"/>
      <c r="R39" s="305"/>
      <c r="S39" s="305"/>
    </row>
    <row r="40" spans="6:19" ht="15.75">
      <c r="F40" s="326"/>
      <c r="L40" s="326"/>
      <c r="N40" s="305"/>
      <c r="O40" s="305"/>
      <c r="P40" s="305"/>
      <c r="Q40" s="305"/>
      <c r="R40" s="305"/>
      <c r="S40" s="305"/>
    </row>
    <row r="41" spans="6:19" ht="15.75">
      <c r="F41" s="326"/>
      <c r="N41" s="305"/>
      <c r="O41" s="305"/>
      <c r="P41" s="305"/>
      <c r="Q41" s="305"/>
      <c r="R41" s="305"/>
      <c r="S41" s="305"/>
    </row>
    <row r="42" spans="6:19" ht="15">
      <c r="F42" s="305"/>
      <c r="N42" s="305"/>
      <c r="O42" s="305"/>
      <c r="P42" s="305"/>
      <c r="Q42" s="305"/>
      <c r="R42" s="305"/>
      <c r="S42" s="305"/>
    </row>
    <row r="43" spans="14:19" ht="15">
      <c r="N43" s="305"/>
      <c r="O43" s="305"/>
      <c r="P43" s="305"/>
      <c r="Q43" s="305"/>
      <c r="R43" s="305"/>
      <c r="S43" s="305"/>
    </row>
    <row r="44" spans="18:19" ht="15">
      <c r="R44" s="305"/>
      <c r="S44" s="305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2"/>
  <sheetViews>
    <sheetView zoomScalePageLayoutView="0" workbookViewId="0" topLeftCell="A1">
      <selection activeCell="A1" sqref="A1:Q34"/>
    </sheetView>
  </sheetViews>
  <sheetFormatPr defaultColWidth="9.140625" defaultRowHeight="15"/>
  <cols>
    <col min="2" max="2" width="22.00390625" style="0" customWidth="1"/>
    <col min="8" max="8" width="22.28125" style="0" customWidth="1"/>
    <col min="14" max="14" width="21.28125" style="0" customWidth="1"/>
  </cols>
  <sheetData>
    <row r="1" spans="1:19" ht="16.5" thickBot="1">
      <c r="A1" s="347" t="s">
        <v>0</v>
      </c>
      <c r="B1" s="207" t="s">
        <v>1</v>
      </c>
      <c r="C1" s="207" t="s">
        <v>2</v>
      </c>
      <c r="D1" s="207" t="s">
        <v>3</v>
      </c>
      <c r="E1" s="207" t="s">
        <v>4</v>
      </c>
      <c r="F1" s="207" t="s">
        <v>5</v>
      </c>
      <c r="G1" s="207" t="s">
        <v>6</v>
      </c>
      <c r="H1" s="207" t="s">
        <v>7</v>
      </c>
      <c r="I1" s="207" t="s">
        <v>8</v>
      </c>
      <c r="J1" s="208" t="s">
        <v>9</v>
      </c>
      <c r="K1" s="209" t="s">
        <v>10</v>
      </c>
      <c r="L1" s="326"/>
      <c r="M1" s="88"/>
      <c r="N1" s="301" t="s">
        <v>41</v>
      </c>
      <c r="O1" s="291"/>
      <c r="P1" s="314"/>
      <c r="Q1" s="314"/>
      <c r="R1" s="305"/>
      <c r="S1" s="305"/>
    </row>
    <row r="2" spans="1:19" ht="16.5" thickBot="1">
      <c r="A2" s="404">
        <v>1</v>
      </c>
      <c r="B2" s="213" t="s">
        <v>23</v>
      </c>
      <c r="C2" s="206"/>
      <c r="D2" s="206">
        <v>207</v>
      </c>
      <c r="E2" s="206">
        <v>203</v>
      </c>
      <c r="F2" s="206">
        <v>164</v>
      </c>
      <c r="G2" s="206">
        <v>176</v>
      </c>
      <c r="H2" s="206">
        <v>167</v>
      </c>
      <c r="I2" s="206">
        <v>171</v>
      </c>
      <c r="J2" s="206">
        <f aca="true" t="shared" si="0" ref="J2:J14">I2+H2+G2+F2+E2+D2+C2</f>
        <v>1088</v>
      </c>
      <c r="K2" s="210">
        <f aca="true" t="shared" si="1" ref="K2:K14">J2/6</f>
        <v>181.33333333333334</v>
      </c>
      <c r="L2" s="326"/>
      <c r="M2" s="293" t="s">
        <v>0</v>
      </c>
      <c r="N2" s="295" t="s">
        <v>43</v>
      </c>
      <c r="O2" s="295" t="s">
        <v>44</v>
      </c>
      <c r="P2" s="295" t="s">
        <v>45</v>
      </c>
      <c r="Q2" s="292" t="s">
        <v>9</v>
      </c>
      <c r="R2" s="305"/>
      <c r="S2" s="305"/>
    </row>
    <row r="3" spans="1:19" ht="15.75">
      <c r="A3" s="5">
        <v>2</v>
      </c>
      <c r="B3" s="184" t="s">
        <v>108</v>
      </c>
      <c r="C3" s="172">
        <v>48</v>
      </c>
      <c r="D3" s="172">
        <v>196</v>
      </c>
      <c r="E3" s="172">
        <v>198</v>
      </c>
      <c r="F3" s="172">
        <v>135</v>
      </c>
      <c r="G3" s="172">
        <v>167</v>
      </c>
      <c r="H3" s="186">
        <v>186</v>
      </c>
      <c r="I3" s="172">
        <v>153</v>
      </c>
      <c r="J3" s="206">
        <f t="shared" si="0"/>
        <v>1083</v>
      </c>
      <c r="K3" s="210">
        <f t="shared" si="1"/>
        <v>180.5</v>
      </c>
      <c r="L3" s="406"/>
      <c r="M3" s="95">
        <v>1</v>
      </c>
      <c r="N3" s="184" t="s">
        <v>24</v>
      </c>
      <c r="O3" s="310"/>
      <c r="P3" s="310">
        <v>187</v>
      </c>
      <c r="Q3" s="316">
        <f>P3+O3</f>
        <v>187</v>
      </c>
      <c r="R3" s="305"/>
      <c r="S3" s="305"/>
    </row>
    <row r="4" spans="1:19" ht="15.75">
      <c r="A4" s="408">
        <v>3</v>
      </c>
      <c r="B4" s="188" t="s">
        <v>18</v>
      </c>
      <c r="C4" s="172"/>
      <c r="D4" s="172">
        <v>175</v>
      </c>
      <c r="E4" s="172">
        <v>165</v>
      </c>
      <c r="F4" s="172">
        <v>180</v>
      </c>
      <c r="G4" s="172">
        <v>179</v>
      </c>
      <c r="H4" s="172">
        <v>149</v>
      </c>
      <c r="I4" s="172">
        <v>190</v>
      </c>
      <c r="J4" s="206">
        <f t="shared" si="0"/>
        <v>1038</v>
      </c>
      <c r="K4" s="210">
        <f t="shared" si="1"/>
        <v>173</v>
      </c>
      <c r="L4" s="326"/>
      <c r="M4" s="61">
        <v>2</v>
      </c>
      <c r="N4" s="189" t="s">
        <v>29</v>
      </c>
      <c r="O4" s="2">
        <v>8</v>
      </c>
      <c r="P4" s="2">
        <v>140</v>
      </c>
      <c r="Q4" s="288">
        <f>P4+O4</f>
        <v>148</v>
      </c>
      <c r="R4" s="305"/>
      <c r="S4" s="305"/>
    </row>
    <row r="5" spans="1:19" ht="15.75">
      <c r="A5" s="5">
        <v>4</v>
      </c>
      <c r="B5" s="189" t="s">
        <v>16</v>
      </c>
      <c r="C5" s="172"/>
      <c r="D5" s="172">
        <v>160</v>
      </c>
      <c r="E5" s="172">
        <v>157</v>
      </c>
      <c r="F5" s="172">
        <v>181</v>
      </c>
      <c r="G5" s="172">
        <v>190</v>
      </c>
      <c r="H5" s="172">
        <v>168</v>
      </c>
      <c r="I5" s="172">
        <v>177</v>
      </c>
      <c r="J5" s="206">
        <f t="shared" si="0"/>
        <v>1033</v>
      </c>
      <c r="K5" s="210">
        <f t="shared" si="1"/>
        <v>172.16666666666666</v>
      </c>
      <c r="L5" s="326"/>
      <c r="M5" s="61">
        <v>3</v>
      </c>
      <c r="N5" s="189" t="s">
        <v>104</v>
      </c>
      <c r="O5" s="332"/>
      <c r="P5" s="332">
        <v>138</v>
      </c>
      <c r="Q5" s="288">
        <f>P5+O5</f>
        <v>138</v>
      </c>
      <c r="R5" s="305"/>
      <c r="S5" s="305"/>
    </row>
    <row r="6" spans="1:19" ht="15.75">
      <c r="A6" s="408">
        <v>5</v>
      </c>
      <c r="B6" s="189" t="s">
        <v>12</v>
      </c>
      <c r="C6" s="172"/>
      <c r="D6" s="172">
        <v>130</v>
      </c>
      <c r="E6" s="172">
        <v>152</v>
      </c>
      <c r="F6" s="172">
        <v>218</v>
      </c>
      <c r="G6" s="172">
        <v>155</v>
      </c>
      <c r="H6" s="172">
        <v>152</v>
      </c>
      <c r="I6" s="172">
        <v>202</v>
      </c>
      <c r="J6" s="206">
        <f t="shared" si="0"/>
        <v>1009</v>
      </c>
      <c r="K6" s="210">
        <f t="shared" si="1"/>
        <v>168.16666666666666</v>
      </c>
      <c r="L6" s="326"/>
      <c r="M6" s="61">
        <v>4</v>
      </c>
      <c r="N6" s="184" t="s">
        <v>106</v>
      </c>
      <c r="O6" s="299"/>
      <c r="P6" s="299">
        <v>136</v>
      </c>
      <c r="Q6" s="288">
        <f>P6+O6</f>
        <v>136</v>
      </c>
      <c r="R6" s="305"/>
      <c r="S6" s="305"/>
    </row>
    <row r="7" spans="1:19" ht="16.5" thickBot="1">
      <c r="A7" s="5">
        <v>6</v>
      </c>
      <c r="B7" s="184" t="s">
        <v>107</v>
      </c>
      <c r="C7" s="172">
        <v>48</v>
      </c>
      <c r="D7" s="172">
        <v>158</v>
      </c>
      <c r="E7" s="172">
        <v>131</v>
      </c>
      <c r="F7" s="172">
        <v>165</v>
      </c>
      <c r="G7" s="172">
        <v>183</v>
      </c>
      <c r="H7" s="172">
        <v>159</v>
      </c>
      <c r="I7" s="172">
        <v>162</v>
      </c>
      <c r="J7" s="206">
        <f t="shared" si="0"/>
        <v>1006</v>
      </c>
      <c r="K7" s="210">
        <f t="shared" si="1"/>
        <v>167.66666666666666</v>
      </c>
      <c r="L7" s="326"/>
      <c r="M7" s="403">
        <v>5</v>
      </c>
      <c r="N7" s="203" t="s">
        <v>105</v>
      </c>
      <c r="O7" s="200"/>
      <c r="P7" s="1">
        <v>121</v>
      </c>
      <c r="Q7" s="317">
        <f>P7+O7</f>
        <v>121</v>
      </c>
      <c r="R7" s="305"/>
      <c r="S7" s="305"/>
    </row>
    <row r="8" spans="1:19" ht="15.75">
      <c r="A8" s="408">
        <v>7</v>
      </c>
      <c r="B8" s="184" t="s">
        <v>14</v>
      </c>
      <c r="C8" s="172">
        <v>48</v>
      </c>
      <c r="D8" s="172">
        <v>150</v>
      </c>
      <c r="E8" s="172">
        <v>154</v>
      </c>
      <c r="F8" s="172">
        <v>161</v>
      </c>
      <c r="G8" s="172">
        <v>129</v>
      </c>
      <c r="H8" s="172">
        <v>161</v>
      </c>
      <c r="I8" s="172">
        <v>186</v>
      </c>
      <c r="J8" s="206">
        <f t="shared" si="0"/>
        <v>989</v>
      </c>
      <c r="K8" s="210">
        <f t="shared" si="1"/>
        <v>164.83333333333334</v>
      </c>
      <c r="L8" s="329"/>
      <c r="M8" s="88"/>
      <c r="N8" s="126"/>
      <c r="O8" s="88"/>
      <c r="P8" s="88"/>
      <c r="Q8" s="318"/>
      <c r="R8" s="305"/>
      <c r="S8" s="305"/>
    </row>
    <row r="9" spans="1:19" ht="15.75">
      <c r="A9" s="5">
        <v>8</v>
      </c>
      <c r="B9" s="184" t="s">
        <v>35</v>
      </c>
      <c r="C9" s="172"/>
      <c r="D9" s="172">
        <v>154</v>
      </c>
      <c r="E9" s="172">
        <v>152</v>
      </c>
      <c r="F9" s="172">
        <v>170</v>
      </c>
      <c r="G9" s="172">
        <v>172</v>
      </c>
      <c r="H9" s="172">
        <v>183</v>
      </c>
      <c r="I9" s="172">
        <v>148</v>
      </c>
      <c r="J9" s="206">
        <f t="shared" si="0"/>
        <v>979</v>
      </c>
      <c r="K9" s="210">
        <f t="shared" si="1"/>
        <v>163.16666666666666</v>
      </c>
      <c r="L9" s="329"/>
      <c r="M9" s="125"/>
      <c r="N9" s="126"/>
      <c r="O9" s="193"/>
      <c r="P9" s="193"/>
      <c r="Q9" s="318"/>
      <c r="R9" s="305"/>
      <c r="S9" s="305"/>
    </row>
    <row r="10" spans="1:19" ht="15.75">
      <c r="A10" s="408">
        <v>9</v>
      </c>
      <c r="B10" s="184" t="s">
        <v>24</v>
      </c>
      <c r="C10" s="172"/>
      <c r="D10" s="172">
        <v>141</v>
      </c>
      <c r="E10" s="172">
        <v>169</v>
      </c>
      <c r="F10" s="172">
        <v>192</v>
      </c>
      <c r="G10" s="172">
        <v>167</v>
      </c>
      <c r="H10" s="172">
        <v>147</v>
      </c>
      <c r="I10" s="172">
        <v>147</v>
      </c>
      <c r="J10" s="206">
        <f t="shared" si="0"/>
        <v>963</v>
      </c>
      <c r="K10" s="210">
        <f t="shared" si="1"/>
        <v>160.5</v>
      </c>
      <c r="L10" s="329"/>
      <c r="M10" s="88"/>
      <c r="N10" s="314"/>
      <c r="O10" s="312"/>
      <c r="P10" s="312"/>
      <c r="Q10" s="318"/>
      <c r="R10" s="305"/>
      <c r="S10" s="305"/>
    </row>
    <row r="11" spans="1:19" ht="15.75">
      <c r="A11" s="5">
        <v>10</v>
      </c>
      <c r="B11" s="184" t="s">
        <v>105</v>
      </c>
      <c r="C11" s="172"/>
      <c r="D11" s="172">
        <v>181</v>
      </c>
      <c r="E11" s="172">
        <v>148</v>
      </c>
      <c r="F11" s="172">
        <v>179</v>
      </c>
      <c r="G11" s="172">
        <v>144</v>
      </c>
      <c r="H11" s="172">
        <v>145</v>
      </c>
      <c r="I11" s="172">
        <v>145</v>
      </c>
      <c r="J11" s="206">
        <f t="shared" si="0"/>
        <v>942</v>
      </c>
      <c r="K11" s="210">
        <f t="shared" si="1"/>
        <v>157</v>
      </c>
      <c r="L11" s="329"/>
      <c r="M11" s="88"/>
      <c r="N11" s="33"/>
      <c r="O11" s="88"/>
      <c r="P11" s="88"/>
      <c r="Q11" s="318"/>
      <c r="R11" s="305"/>
      <c r="S11" s="305"/>
    </row>
    <row r="12" spans="1:19" ht="15.75">
      <c r="A12" s="408">
        <v>11</v>
      </c>
      <c r="B12" s="184" t="s">
        <v>106</v>
      </c>
      <c r="C12" s="172"/>
      <c r="D12" s="172">
        <v>123</v>
      </c>
      <c r="E12" s="172">
        <v>172</v>
      </c>
      <c r="F12" s="172">
        <v>161</v>
      </c>
      <c r="G12" s="172">
        <v>137</v>
      </c>
      <c r="H12" s="172">
        <v>124</v>
      </c>
      <c r="I12" s="172">
        <v>166</v>
      </c>
      <c r="J12" s="206">
        <f t="shared" si="0"/>
        <v>883</v>
      </c>
      <c r="K12" s="210">
        <f t="shared" si="1"/>
        <v>147.16666666666666</v>
      </c>
      <c r="L12" s="329"/>
      <c r="M12" s="305"/>
      <c r="N12" s="305"/>
      <c r="O12" s="305"/>
      <c r="P12" s="305"/>
      <c r="Q12" s="305"/>
      <c r="R12" s="305"/>
      <c r="S12" s="305"/>
    </row>
    <row r="13" spans="1:19" ht="15.75">
      <c r="A13" s="5">
        <v>12</v>
      </c>
      <c r="B13" s="189" t="s">
        <v>104</v>
      </c>
      <c r="C13" s="172"/>
      <c r="D13" s="172">
        <v>117</v>
      </c>
      <c r="E13" s="172">
        <v>143</v>
      </c>
      <c r="F13" s="172">
        <v>132</v>
      </c>
      <c r="G13" s="172">
        <v>163</v>
      </c>
      <c r="H13" s="172">
        <v>98</v>
      </c>
      <c r="I13" s="172">
        <v>226</v>
      </c>
      <c r="J13" s="206">
        <f t="shared" si="0"/>
        <v>879</v>
      </c>
      <c r="K13" s="210">
        <f t="shared" si="1"/>
        <v>146.5</v>
      </c>
      <c r="L13" s="329"/>
      <c r="M13" s="305"/>
      <c r="N13" s="326"/>
      <c r="O13" s="329"/>
      <c r="P13" s="326"/>
      <c r="Q13" s="326"/>
      <c r="R13" s="305"/>
      <c r="S13" s="305"/>
    </row>
    <row r="14" spans="1:19" ht="16.5" thickBot="1">
      <c r="A14" s="303">
        <v>13</v>
      </c>
      <c r="B14" s="199" t="s">
        <v>29</v>
      </c>
      <c r="C14" s="204">
        <v>48</v>
      </c>
      <c r="D14" s="204">
        <v>156</v>
      </c>
      <c r="E14" s="204">
        <v>122</v>
      </c>
      <c r="F14" s="204">
        <v>121</v>
      </c>
      <c r="G14" s="204">
        <v>128</v>
      </c>
      <c r="H14" s="204">
        <v>134</v>
      </c>
      <c r="I14" s="204">
        <v>93</v>
      </c>
      <c r="J14" s="407">
        <f t="shared" si="0"/>
        <v>802</v>
      </c>
      <c r="K14" s="410">
        <f t="shared" si="1"/>
        <v>133.66666666666666</v>
      </c>
      <c r="L14" s="329"/>
      <c r="M14" s="325" t="s">
        <v>109</v>
      </c>
      <c r="N14" s="329"/>
      <c r="O14" s="329"/>
      <c r="P14" s="326"/>
      <c r="Q14" s="326"/>
      <c r="R14" s="305"/>
      <c r="S14" s="305"/>
    </row>
    <row r="15" spans="1:19" ht="15.75">
      <c r="A15" s="197"/>
      <c r="B15" s="265"/>
      <c r="C15" s="88"/>
      <c r="D15" s="312"/>
      <c r="E15" s="34"/>
      <c r="F15" s="312"/>
      <c r="G15" s="312"/>
      <c r="H15" s="312"/>
      <c r="I15" s="312"/>
      <c r="J15" s="196"/>
      <c r="K15" s="196"/>
      <c r="L15" s="329"/>
      <c r="M15" s="305"/>
      <c r="N15" s="305"/>
      <c r="O15" s="326"/>
      <c r="P15" s="326"/>
      <c r="Q15" s="326"/>
      <c r="R15" s="305"/>
      <c r="S15" s="305"/>
    </row>
    <row r="16" spans="1:19" ht="15.75">
      <c r="A16" s="305"/>
      <c r="B16" s="305"/>
      <c r="C16" s="326"/>
      <c r="D16" s="329"/>
      <c r="E16" s="326"/>
      <c r="F16" s="326"/>
      <c r="G16" s="326"/>
      <c r="H16" s="326"/>
      <c r="I16" s="326"/>
      <c r="J16" s="173"/>
      <c r="K16" s="173"/>
      <c r="L16" s="329"/>
      <c r="M16" s="305"/>
      <c r="N16" s="305"/>
      <c r="O16" s="326"/>
      <c r="P16" s="326"/>
      <c r="Q16" s="326"/>
      <c r="R16" s="305"/>
      <c r="S16" s="305"/>
    </row>
    <row r="17" spans="1:19" ht="16.5" thickBot="1">
      <c r="A17" s="338"/>
      <c r="B17" s="338"/>
      <c r="C17" s="338"/>
      <c r="D17" s="338"/>
      <c r="E17" s="338"/>
      <c r="F17" s="329"/>
      <c r="G17" s="326"/>
      <c r="H17" s="326"/>
      <c r="I17" s="326"/>
      <c r="J17" s="173"/>
      <c r="K17" s="173"/>
      <c r="L17" s="329"/>
      <c r="M17" s="305"/>
      <c r="N17" s="298"/>
      <c r="O17" s="312"/>
      <c r="P17" s="326"/>
      <c r="Q17" s="326"/>
      <c r="R17" s="305"/>
      <c r="S17" s="305"/>
    </row>
    <row r="18" spans="1:19" ht="16.5" thickBot="1">
      <c r="A18" s="339"/>
      <c r="B18" s="368" t="s">
        <v>65</v>
      </c>
      <c r="C18" s="340" t="s">
        <v>2</v>
      </c>
      <c r="D18" s="341" t="s">
        <v>45</v>
      </c>
      <c r="E18" s="342" t="s">
        <v>9</v>
      </c>
      <c r="F18" s="326"/>
      <c r="G18" s="343"/>
      <c r="H18" s="369" t="s">
        <v>66</v>
      </c>
      <c r="I18" s="344"/>
      <c r="J18" s="174"/>
      <c r="K18" s="175"/>
      <c r="L18" s="329"/>
      <c r="M18" s="305"/>
      <c r="N18" s="105"/>
      <c r="O18" s="34"/>
      <c r="P18" s="326"/>
      <c r="Q18" s="326"/>
      <c r="R18" s="305"/>
      <c r="S18" s="305"/>
    </row>
    <row r="19" spans="1:19" ht="15.75">
      <c r="A19" s="28">
        <v>4.1</v>
      </c>
      <c r="B19" s="184" t="s">
        <v>107</v>
      </c>
      <c r="C19" s="29">
        <v>8</v>
      </c>
      <c r="D19" s="310">
        <v>153</v>
      </c>
      <c r="E19" s="316">
        <f>D19+C19</f>
        <v>161</v>
      </c>
      <c r="F19" s="326"/>
      <c r="G19" s="372" t="s">
        <v>0</v>
      </c>
      <c r="H19" s="373" t="s">
        <v>43</v>
      </c>
      <c r="I19" s="374" t="s">
        <v>44</v>
      </c>
      <c r="J19" s="176" t="s">
        <v>45</v>
      </c>
      <c r="K19" s="177" t="s">
        <v>9</v>
      </c>
      <c r="L19" s="326"/>
      <c r="M19" s="305"/>
      <c r="N19" s="105"/>
      <c r="O19" s="34"/>
      <c r="P19" s="326"/>
      <c r="Q19" s="326"/>
      <c r="R19" s="305"/>
      <c r="S19" s="305"/>
    </row>
    <row r="20" spans="1:19" ht="16.5" thickBot="1">
      <c r="A20" s="31">
        <v>4.2</v>
      </c>
      <c r="B20" s="184" t="s">
        <v>14</v>
      </c>
      <c r="C20" s="1">
        <v>8</v>
      </c>
      <c r="D20" s="311">
        <v>159</v>
      </c>
      <c r="E20" s="288">
        <f aca="true" t="shared" si="2" ref="E20:E29">D20+C20</f>
        <v>167</v>
      </c>
      <c r="F20" s="326"/>
      <c r="G20" s="39">
        <v>1</v>
      </c>
      <c r="H20" s="184" t="s">
        <v>24</v>
      </c>
      <c r="I20" s="321"/>
      <c r="J20" s="178">
        <v>208</v>
      </c>
      <c r="K20" s="179">
        <f>J20+I20</f>
        <v>208</v>
      </c>
      <c r="L20" s="326"/>
      <c r="M20" s="305"/>
      <c r="N20" s="312"/>
      <c r="O20" s="312"/>
      <c r="P20" s="326"/>
      <c r="Q20" s="326"/>
      <c r="R20" s="305"/>
      <c r="S20" s="305"/>
    </row>
    <row r="21" spans="1:19" ht="16.5" thickBot="1">
      <c r="A21" s="33"/>
      <c r="B21" s="214"/>
      <c r="C21" s="34"/>
      <c r="D21" s="287"/>
      <c r="E21" s="316"/>
      <c r="F21" s="326"/>
      <c r="G21" s="39">
        <v>2</v>
      </c>
      <c r="H21" s="188" t="s">
        <v>18</v>
      </c>
      <c r="I21" s="321"/>
      <c r="J21" s="178">
        <v>177</v>
      </c>
      <c r="K21" s="179">
        <f>J21+I21</f>
        <v>177</v>
      </c>
      <c r="L21" s="326"/>
      <c r="M21" s="305"/>
      <c r="N21" s="105"/>
      <c r="O21" s="34"/>
      <c r="P21" s="326"/>
      <c r="Q21" s="326"/>
      <c r="R21" s="305"/>
      <c r="S21" s="305"/>
    </row>
    <row r="22" spans="1:19" ht="15.75">
      <c r="A22" s="28">
        <v>2.1</v>
      </c>
      <c r="B22" s="189" t="s">
        <v>16</v>
      </c>
      <c r="C22" s="29"/>
      <c r="D22" s="310">
        <v>183</v>
      </c>
      <c r="E22" s="316">
        <f t="shared" si="2"/>
        <v>183</v>
      </c>
      <c r="F22" s="326"/>
      <c r="G22" s="39">
        <v>3</v>
      </c>
      <c r="H22" s="189" t="s">
        <v>16</v>
      </c>
      <c r="I22" s="321"/>
      <c r="J22" s="178">
        <v>166</v>
      </c>
      <c r="K22" s="179">
        <f>J22+I22</f>
        <v>166</v>
      </c>
      <c r="L22" s="326"/>
      <c r="M22" s="305"/>
      <c r="N22" s="88"/>
      <c r="O22" s="88"/>
      <c r="P22" s="326"/>
      <c r="Q22" s="326"/>
      <c r="R22" s="305"/>
      <c r="S22" s="305"/>
    </row>
    <row r="23" spans="1:19" ht="16.5" thickBot="1">
      <c r="A23" s="31">
        <v>2.2</v>
      </c>
      <c r="B23" s="189" t="s">
        <v>29</v>
      </c>
      <c r="C23" s="1">
        <v>8</v>
      </c>
      <c r="D23" s="311">
        <v>132</v>
      </c>
      <c r="E23" s="288">
        <f t="shared" si="2"/>
        <v>140</v>
      </c>
      <c r="F23" s="326"/>
      <c r="G23" s="43">
        <v>4</v>
      </c>
      <c r="H23" s="203" t="s">
        <v>14</v>
      </c>
      <c r="I23" s="323">
        <v>8</v>
      </c>
      <c r="J23" s="180">
        <v>158</v>
      </c>
      <c r="K23" s="181">
        <f>J23+I23</f>
        <v>166</v>
      </c>
      <c r="L23" s="326"/>
      <c r="M23" s="326"/>
      <c r="N23" s="326"/>
      <c r="O23" s="326"/>
      <c r="P23" s="326"/>
      <c r="Q23" s="326"/>
      <c r="R23" s="305"/>
      <c r="S23" s="305"/>
    </row>
    <row r="24" spans="1:19" ht="16.5" thickBot="1">
      <c r="A24" s="33"/>
      <c r="B24" s="214"/>
      <c r="C24" s="34"/>
      <c r="D24" s="287"/>
      <c r="E24" s="316"/>
      <c r="F24" s="326"/>
      <c r="G24" s="326"/>
      <c r="H24" s="326"/>
      <c r="I24" s="326"/>
      <c r="J24" s="173"/>
      <c r="K24" s="173"/>
      <c r="L24" s="326"/>
      <c r="M24" s="326"/>
      <c r="N24" s="326"/>
      <c r="O24" s="329"/>
      <c r="P24" s="326"/>
      <c r="Q24" s="326"/>
      <c r="R24" s="305"/>
      <c r="S24" s="305"/>
    </row>
    <row r="25" spans="1:19" ht="15.75">
      <c r="A25" s="28">
        <v>3.1</v>
      </c>
      <c r="B25" s="189" t="s">
        <v>104</v>
      </c>
      <c r="C25" s="29"/>
      <c r="D25" s="310">
        <v>146</v>
      </c>
      <c r="E25" s="316">
        <f t="shared" si="2"/>
        <v>146</v>
      </c>
      <c r="F25" s="326"/>
      <c r="G25" s="343"/>
      <c r="H25" s="370" t="s">
        <v>68</v>
      </c>
      <c r="I25" s="344"/>
      <c r="J25" s="174"/>
      <c r="K25" s="174"/>
      <c r="L25" s="344"/>
      <c r="M25" s="345"/>
      <c r="N25" s="326"/>
      <c r="O25" s="326"/>
      <c r="P25" s="326"/>
      <c r="Q25" s="326"/>
      <c r="R25" s="305"/>
      <c r="S25" s="305"/>
    </row>
    <row r="26" spans="1:19" ht="16.5" thickBot="1">
      <c r="A26" s="31">
        <v>3.2</v>
      </c>
      <c r="B26" s="188" t="s">
        <v>18</v>
      </c>
      <c r="C26" s="1"/>
      <c r="D26" s="311">
        <v>269</v>
      </c>
      <c r="E26" s="288">
        <f t="shared" si="2"/>
        <v>269</v>
      </c>
      <c r="F26" s="326"/>
      <c r="G26" s="372" t="s">
        <v>0</v>
      </c>
      <c r="H26" s="373" t="s">
        <v>43</v>
      </c>
      <c r="I26" s="374" t="s">
        <v>44</v>
      </c>
      <c r="J26" s="182" t="s">
        <v>45</v>
      </c>
      <c r="K26" s="182" t="s">
        <v>69</v>
      </c>
      <c r="L26" s="374" t="s">
        <v>9</v>
      </c>
      <c r="M26" s="375" t="s">
        <v>10</v>
      </c>
      <c r="N26" s="326"/>
      <c r="O26" s="326"/>
      <c r="P26" s="326"/>
      <c r="Q26" s="326"/>
      <c r="R26" s="305"/>
      <c r="S26" s="305"/>
    </row>
    <row r="27" spans="1:19" ht="16.5" thickBot="1">
      <c r="A27" s="33"/>
      <c r="B27" s="215"/>
      <c r="C27" s="34"/>
      <c r="D27" s="287"/>
      <c r="E27" s="316"/>
      <c r="F27" s="326"/>
      <c r="G27" s="39">
        <v>1</v>
      </c>
      <c r="H27" s="213" t="s">
        <v>24</v>
      </c>
      <c r="I27" s="321"/>
      <c r="J27" s="178">
        <v>172</v>
      </c>
      <c r="K27" s="178">
        <v>221</v>
      </c>
      <c r="L27" s="178">
        <f>K27+J27+I27</f>
        <v>393</v>
      </c>
      <c r="M27" s="322">
        <f>L27/2</f>
        <v>196.5</v>
      </c>
      <c r="N27" s="326"/>
      <c r="O27" s="326"/>
      <c r="P27" s="326"/>
      <c r="Q27" s="326"/>
      <c r="R27" s="305"/>
      <c r="S27" s="305"/>
    </row>
    <row r="28" spans="1:19" ht="15.75">
      <c r="A28" s="28">
        <v>5.1</v>
      </c>
      <c r="B28" s="189" t="s">
        <v>12</v>
      </c>
      <c r="C28" s="29"/>
      <c r="D28" s="310">
        <v>135</v>
      </c>
      <c r="E28" s="316">
        <f t="shared" si="2"/>
        <v>135</v>
      </c>
      <c r="F28" s="326"/>
      <c r="G28" s="39">
        <v>2</v>
      </c>
      <c r="H28" s="188" t="s">
        <v>18</v>
      </c>
      <c r="I28" s="321"/>
      <c r="J28" s="178">
        <v>194</v>
      </c>
      <c r="K28" s="178">
        <v>165</v>
      </c>
      <c r="L28" s="178">
        <f>K28+J28+I28</f>
        <v>359</v>
      </c>
      <c r="M28" s="322">
        <f>L28/2</f>
        <v>179.5</v>
      </c>
      <c r="N28" s="326"/>
      <c r="O28" s="326"/>
      <c r="P28" s="326"/>
      <c r="Q28" s="326"/>
      <c r="R28" s="305"/>
      <c r="S28" s="305"/>
    </row>
    <row r="29" spans="1:19" ht="16.5" thickBot="1">
      <c r="A29" s="31">
        <v>5.2</v>
      </c>
      <c r="B29" s="203" t="s">
        <v>24</v>
      </c>
      <c r="C29" s="1"/>
      <c r="D29" s="311">
        <v>204</v>
      </c>
      <c r="E29" s="289">
        <f t="shared" si="2"/>
        <v>204</v>
      </c>
      <c r="F29" s="326"/>
      <c r="G29" s="39">
        <v>3</v>
      </c>
      <c r="H29" s="184" t="s">
        <v>108</v>
      </c>
      <c r="I29" s="321">
        <v>16</v>
      </c>
      <c r="J29" s="178">
        <v>167</v>
      </c>
      <c r="K29" s="178">
        <v>160</v>
      </c>
      <c r="L29" s="178">
        <f>K29+J29+I29</f>
        <v>343</v>
      </c>
      <c r="M29" s="322">
        <f>L29/2</f>
        <v>171.5</v>
      </c>
      <c r="N29" s="326"/>
      <c r="O29" s="326"/>
      <c r="P29" s="326"/>
      <c r="Q29" s="326"/>
      <c r="R29" s="305"/>
      <c r="S29" s="305"/>
    </row>
    <row r="30" spans="1:19" ht="16.5" thickBot="1">
      <c r="A30" s="326"/>
      <c r="B30" s="326"/>
      <c r="C30" s="326"/>
      <c r="D30" s="326"/>
      <c r="E30" s="326"/>
      <c r="F30" s="326"/>
      <c r="G30" s="43">
        <v>4</v>
      </c>
      <c r="H30" s="203" t="s">
        <v>23</v>
      </c>
      <c r="I30" s="323"/>
      <c r="J30" s="180">
        <v>158</v>
      </c>
      <c r="K30" s="180">
        <v>127</v>
      </c>
      <c r="L30" s="180">
        <f>K30+J30+I30</f>
        <v>285</v>
      </c>
      <c r="M30" s="324">
        <f>L30/2</f>
        <v>142.5</v>
      </c>
      <c r="N30" s="326"/>
      <c r="O30" s="326"/>
      <c r="P30" s="326"/>
      <c r="Q30" s="326"/>
      <c r="R30" s="305"/>
      <c r="S30" s="305"/>
    </row>
    <row r="31" spans="1:19" ht="15.75">
      <c r="A31" s="326"/>
      <c r="B31" s="326"/>
      <c r="C31" s="326"/>
      <c r="D31" s="326"/>
      <c r="E31" s="326"/>
      <c r="F31" s="326"/>
      <c r="G31" s="326"/>
      <c r="H31" s="326"/>
      <c r="I31" s="326"/>
      <c r="J31" s="173"/>
      <c r="K31" s="173"/>
      <c r="N31" s="326"/>
      <c r="O31" s="326"/>
      <c r="P31" s="326"/>
      <c r="Q31" s="326"/>
      <c r="R31" s="305"/>
      <c r="S31" s="305"/>
    </row>
    <row r="32" spans="1:19" ht="15.75">
      <c r="A32" s="305"/>
      <c r="B32" s="305"/>
      <c r="C32" s="326"/>
      <c r="D32" s="326"/>
      <c r="E32" s="326"/>
      <c r="F32" s="326"/>
      <c r="G32" s="326"/>
      <c r="H32" s="329"/>
      <c r="I32" s="326"/>
      <c r="J32" s="173"/>
      <c r="K32" s="183"/>
      <c r="N32" s="326"/>
      <c r="O32" s="326"/>
      <c r="P32" s="326"/>
      <c r="Q32" s="326"/>
      <c r="R32" s="305"/>
      <c r="S32" s="305"/>
    </row>
    <row r="33" spans="1:19" ht="15.75">
      <c r="A33" s="305"/>
      <c r="B33" s="305"/>
      <c r="C33" s="305"/>
      <c r="D33" s="305"/>
      <c r="E33" s="305"/>
      <c r="F33" s="326"/>
      <c r="G33" s="326"/>
      <c r="H33" s="329"/>
      <c r="I33" s="326"/>
      <c r="J33" s="173"/>
      <c r="K33" s="173"/>
      <c r="L33" s="305"/>
      <c r="M33" s="305"/>
      <c r="N33" s="326"/>
      <c r="O33" s="326"/>
      <c r="P33" s="326"/>
      <c r="Q33" s="326"/>
      <c r="R33" s="305"/>
      <c r="S33" s="305"/>
    </row>
    <row r="34" spans="1:19" ht="15.75">
      <c r="A34" s="305"/>
      <c r="B34" s="305"/>
      <c r="C34" s="305"/>
      <c r="D34" s="305"/>
      <c r="E34" s="305"/>
      <c r="F34" s="326"/>
      <c r="G34" s="305"/>
      <c r="H34" s="305"/>
      <c r="I34" s="305"/>
      <c r="J34" s="305"/>
      <c r="K34" s="305"/>
      <c r="L34" s="305"/>
      <c r="M34" s="326"/>
      <c r="N34" s="326"/>
      <c r="O34" s="326"/>
      <c r="P34" s="326"/>
      <c r="Q34" s="326"/>
      <c r="R34" s="305"/>
      <c r="S34" s="305"/>
    </row>
    <row r="35" spans="1:19" ht="15.75">
      <c r="A35" s="305"/>
      <c r="B35" s="305"/>
      <c r="C35" s="305"/>
      <c r="D35" s="305"/>
      <c r="E35" s="305"/>
      <c r="F35" s="326"/>
      <c r="G35" s="305"/>
      <c r="H35" s="305"/>
      <c r="I35" s="305"/>
      <c r="J35" s="305"/>
      <c r="K35" s="305"/>
      <c r="L35" s="326"/>
      <c r="M35" s="326"/>
      <c r="N35" s="326"/>
      <c r="O35" s="326"/>
      <c r="P35" s="326"/>
      <c r="Q35" s="326"/>
      <c r="R35" s="305"/>
      <c r="S35" s="305"/>
    </row>
    <row r="36" spans="1:19" ht="15.75">
      <c r="A36" s="305"/>
      <c r="B36" s="305"/>
      <c r="C36" s="305"/>
      <c r="D36" s="305"/>
      <c r="E36" s="305"/>
      <c r="F36" s="326"/>
      <c r="G36" s="305"/>
      <c r="H36" s="305"/>
      <c r="I36" s="305"/>
      <c r="J36" s="305"/>
      <c r="K36" s="305"/>
      <c r="L36" s="326"/>
      <c r="M36" s="305"/>
      <c r="N36" s="305"/>
      <c r="O36" s="305"/>
      <c r="P36" s="305"/>
      <c r="Q36" s="305"/>
      <c r="R36" s="305"/>
      <c r="S36" s="305"/>
    </row>
    <row r="37" spans="1:19" ht="15.75">
      <c r="A37" s="305"/>
      <c r="B37" s="305"/>
      <c r="C37" s="305"/>
      <c r="D37" s="305"/>
      <c r="E37" s="305"/>
      <c r="F37" s="326"/>
      <c r="G37" s="305"/>
      <c r="H37" s="305"/>
      <c r="I37" s="305"/>
      <c r="J37" s="305"/>
      <c r="K37" s="305"/>
      <c r="L37" s="305"/>
      <c r="M37" s="326"/>
      <c r="N37" s="305"/>
      <c r="O37" s="305"/>
      <c r="P37" s="305"/>
      <c r="Q37" s="305"/>
      <c r="R37" s="305"/>
      <c r="S37" s="305"/>
    </row>
    <row r="38" spans="1:19" ht="15.75">
      <c r="A38" s="305"/>
      <c r="B38" s="305"/>
      <c r="C38" s="305"/>
      <c r="D38" s="305"/>
      <c r="E38" s="305"/>
      <c r="F38" s="305"/>
      <c r="G38" s="305"/>
      <c r="H38" s="305"/>
      <c r="I38" s="305"/>
      <c r="J38" s="305"/>
      <c r="K38" s="305"/>
      <c r="L38" s="326"/>
      <c r="M38" s="305"/>
      <c r="N38" s="305"/>
      <c r="O38" s="305"/>
      <c r="P38" s="305"/>
      <c r="Q38" s="305"/>
      <c r="R38" s="305"/>
      <c r="S38" s="305"/>
    </row>
    <row r="39" spans="1:19" ht="15">
      <c r="A39" s="305"/>
      <c r="B39" s="305"/>
      <c r="C39" s="305"/>
      <c r="D39" s="305"/>
      <c r="E39" s="305"/>
      <c r="F39" s="305"/>
      <c r="G39" s="305"/>
      <c r="H39" s="305"/>
      <c r="I39" s="305"/>
      <c r="J39" s="305"/>
      <c r="K39" s="305"/>
      <c r="L39" s="305"/>
      <c r="M39" s="305"/>
      <c r="N39" s="305"/>
      <c r="O39" s="305"/>
      <c r="P39" s="305"/>
      <c r="Q39" s="305"/>
      <c r="R39" s="305"/>
      <c r="S39" s="305"/>
    </row>
    <row r="40" spans="1:19" ht="15">
      <c r="A40" s="305"/>
      <c r="B40" s="305"/>
      <c r="C40" s="305"/>
      <c r="D40" s="305"/>
      <c r="E40" s="305"/>
      <c r="F40" s="305"/>
      <c r="G40" s="305"/>
      <c r="H40" s="305"/>
      <c r="I40" s="305"/>
      <c r="J40" s="305"/>
      <c r="K40" s="305"/>
      <c r="L40" s="305"/>
      <c r="M40" s="305"/>
      <c r="N40" s="305"/>
      <c r="O40" s="305"/>
      <c r="P40" s="305"/>
      <c r="Q40" s="305"/>
      <c r="R40" s="305"/>
      <c r="S40" s="305"/>
    </row>
    <row r="41" spans="12:19" ht="15">
      <c r="L41" s="305"/>
      <c r="M41" s="305"/>
      <c r="N41" s="305"/>
      <c r="O41" s="305"/>
      <c r="P41" s="305"/>
      <c r="Q41" s="305"/>
      <c r="R41" s="305"/>
      <c r="S41" s="305"/>
    </row>
    <row r="42" spans="12:19" ht="15">
      <c r="L42" s="305"/>
      <c r="M42" s="305"/>
      <c r="N42" s="305"/>
      <c r="O42" s="305"/>
      <c r="P42" s="305"/>
      <c r="Q42" s="305"/>
      <c r="R42" s="305"/>
      <c r="S42" s="305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4"/>
  <sheetViews>
    <sheetView zoomScalePageLayoutView="0" workbookViewId="0" topLeftCell="A1">
      <selection activeCell="N39" sqref="N39"/>
    </sheetView>
  </sheetViews>
  <sheetFormatPr defaultColWidth="9.140625" defaultRowHeight="15"/>
  <cols>
    <col min="2" max="2" width="24.28125" style="0" customWidth="1"/>
    <col min="8" max="8" width="27.140625" style="0" customWidth="1"/>
    <col min="14" max="14" width="22.00390625" style="0" customWidth="1"/>
  </cols>
  <sheetData>
    <row r="1" spans="1:18" ht="16.5" thickBot="1">
      <c r="A1" s="347" t="s">
        <v>0</v>
      </c>
      <c r="B1" s="207" t="s">
        <v>1</v>
      </c>
      <c r="C1" s="207" t="s">
        <v>2</v>
      </c>
      <c r="D1" s="207" t="s">
        <v>3</v>
      </c>
      <c r="E1" s="207" t="s">
        <v>4</v>
      </c>
      <c r="F1" s="207" t="s">
        <v>5</v>
      </c>
      <c r="G1" s="207" t="s">
        <v>6</v>
      </c>
      <c r="H1" s="207" t="s">
        <v>7</v>
      </c>
      <c r="I1" s="207" t="s">
        <v>8</v>
      </c>
      <c r="J1" s="208" t="s">
        <v>9</v>
      </c>
      <c r="K1" s="209" t="s">
        <v>10</v>
      </c>
      <c r="L1" s="326"/>
      <c r="M1" s="88"/>
      <c r="N1" s="301" t="s">
        <v>41</v>
      </c>
      <c r="O1" s="291"/>
      <c r="P1" s="314"/>
      <c r="Q1" s="314"/>
      <c r="R1" s="305"/>
    </row>
    <row r="2" spans="1:18" ht="16.5" thickBot="1">
      <c r="A2" s="404">
        <v>1</v>
      </c>
      <c r="B2" s="205" t="s">
        <v>37</v>
      </c>
      <c r="C2" s="206"/>
      <c r="D2" s="206">
        <v>194</v>
      </c>
      <c r="E2" s="206">
        <v>193</v>
      </c>
      <c r="F2" s="206">
        <v>193</v>
      </c>
      <c r="G2" s="206">
        <v>181</v>
      </c>
      <c r="H2" s="206">
        <v>179</v>
      </c>
      <c r="I2" s="206">
        <v>206</v>
      </c>
      <c r="J2" s="206">
        <f aca="true" t="shared" si="0" ref="J2:J22">I2+H2+G2+F2+E2+D2+C2</f>
        <v>1146</v>
      </c>
      <c r="K2" s="210">
        <f aca="true" t="shared" si="1" ref="K2:K22">J2/6</f>
        <v>191</v>
      </c>
      <c r="L2" s="326"/>
      <c r="M2" s="293" t="s">
        <v>0</v>
      </c>
      <c r="N2" s="295" t="s">
        <v>43</v>
      </c>
      <c r="O2" s="295" t="s">
        <v>44</v>
      </c>
      <c r="P2" s="295" t="s">
        <v>45</v>
      </c>
      <c r="Q2" s="292" t="s">
        <v>9</v>
      </c>
      <c r="R2" s="305"/>
    </row>
    <row r="3" spans="1:18" ht="15.75">
      <c r="A3" s="302">
        <v>2</v>
      </c>
      <c r="B3" s="189" t="s">
        <v>26</v>
      </c>
      <c r="C3" s="172"/>
      <c r="D3" s="172">
        <v>193</v>
      </c>
      <c r="E3" s="172">
        <v>196</v>
      </c>
      <c r="F3" s="172">
        <v>185</v>
      </c>
      <c r="G3" s="172">
        <v>158</v>
      </c>
      <c r="H3" s="186">
        <v>190</v>
      </c>
      <c r="I3" s="172">
        <v>173</v>
      </c>
      <c r="J3" s="206">
        <f t="shared" si="0"/>
        <v>1095</v>
      </c>
      <c r="K3" s="210">
        <f t="shared" si="1"/>
        <v>182.5</v>
      </c>
      <c r="L3" s="406"/>
      <c r="M3" s="404">
        <v>1</v>
      </c>
      <c r="N3" s="189" t="s">
        <v>111</v>
      </c>
      <c r="O3" s="191"/>
      <c r="P3" s="29">
        <v>222</v>
      </c>
      <c r="Q3" s="316">
        <f aca="true" t="shared" si="2" ref="Q3:Q12">P3+O3</f>
        <v>222</v>
      </c>
      <c r="R3" s="305"/>
    </row>
    <row r="4" spans="1:18" ht="15.75">
      <c r="A4" s="408">
        <v>3</v>
      </c>
      <c r="B4" s="189" t="s">
        <v>110</v>
      </c>
      <c r="C4" s="172"/>
      <c r="D4" s="172">
        <v>194</v>
      </c>
      <c r="E4" s="172">
        <v>173</v>
      </c>
      <c r="F4" s="172">
        <v>180</v>
      </c>
      <c r="G4" s="172">
        <v>157</v>
      </c>
      <c r="H4" s="172">
        <v>204</v>
      </c>
      <c r="I4" s="172">
        <v>171</v>
      </c>
      <c r="J4" s="206">
        <f t="shared" si="0"/>
        <v>1079</v>
      </c>
      <c r="K4" s="210">
        <f t="shared" si="1"/>
        <v>179.83333333333334</v>
      </c>
      <c r="L4" s="326"/>
      <c r="M4" s="302">
        <v>2</v>
      </c>
      <c r="N4" s="189" t="s">
        <v>16</v>
      </c>
      <c r="O4" s="2"/>
      <c r="P4" s="3">
        <v>194</v>
      </c>
      <c r="Q4" s="288">
        <f t="shared" si="2"/>
        <v>194</v>
      </c>
      <c r="R4" s="305"/>
    </row>
    <row r="5" spans="1:18" ht="15.75">
      <c r="A5" s="302">
        <v>4</v>
      </c>
      <c r="B5" s="188" t="s">
        <v>18</v>
      </c>
      <c r="C5" s="172"/>
      <c r="D5" s="172">
        <v>184</v>
      </c>
      <c r="E5" s="172">
        <v>150</v>
      </c>
      <c r="F5" s="172">
        <v>167</v>
      </c>
      <c r="G5" s="172">
        <v>161</v>
      </c>
      <c r="H5" s="172">
        <v>238</v>
      </c>
      <c r="I5" s="172">
        <v>170</v>
      </c>
      <c r="J5" s="206">
        <f t="shared" si="0"/>
        <v>1070</v>
      </c>
      <c r="K5" s="210">
        <f t="shared" si="1"/>
        <v>178.33333333333334</v>
      </c>
      <c r="L5" s="326"/>
      <c r="M5" s="408">
        <v>3</v>
      </c>
      <c r="N5" s="189" t="s">
        <v>114</v>
      </c>
      <c r="O5" s="2">
        <v>8</v>
      </c>
      <c r="P5" s="3">
        <v>177</v>
      </c>
      <c r="Q5" s="288">
        <f t="shared" si="2"/>
        <v>185</v>
      </c>
      <c r="R5" s="305"/>
    </row>
    <row r="6" spans="1:18" ht="15.75">
      <c r="A6" s="408">
        <v>5</v>
      </c>
      <c r="B6" s="189" t="s">
        <v>98</v>
      </c>
      <c r="C6" s="172"/>
      <c r="D6" s="172">
        <v>175</v>
      </c>
      <c r="E6" s="172">
        <v>169</v>
      </c>
      <c r="F6" s="172">
        <v>210</v>
      </c>
      <c r="G6" s="172">
        <v>158</v>
      </c>
      <c r="H6" s="172">
        <v>145</v>
      </c>
      <c r="I6" s="172">
        <v>211</v>
      </c>
      <c r="J6" s="206">
        <f t="shared" si="0"/>
        <v>1068</v>
      </c>
      <c r="K6" s="210">
        <f t="shared" si="1"/>
        <v>178</v>
      </c>
      <c r="L6" s="326"/>
      <c r="M6" s="302">
        <v>4</v>
      </c>
      <c r="N6" s="189" t="s">
        <v>29</v>
      </c>
      <c r="O6" s="2">
        <v>8</v>
      </c>
      <c r="P6" s="3">
        <v>176</v>
      </c>
      <c r="Q6" s="288">
        <f t="shared" si="2"/>
        <v>184</v>
      </c>
      <c r="R6" s="305"/>
    </row>
    <row r="7" spans="1:18" ht="15.75">
      <c r="A7" s="302">
        <v>6</v>
      </c>
      <c r="B7" s="184" t="s">
        <v>19</v>
      </c>
      <c r="C7" s="172">
        <v>48</v>
      </c>
      <c r="D7" s="172">
        <v>189</v>
      </c>
      <c r="E7" s="172">
        <v>193</v>
      </c>
      <c r="F7" s="172">
        <v>156</v>
      </c>
      <c r="G7" s="172">
        <v>203</v>
      </c>
      <c r="H7" s="172">
        <v>155</v>
      </c>
      <c r="I7" s="172">
        <v>120</v>
      </c>
      <c r="J7" s="206">
        <f t="shared" si="0"/>
        <v>1064</v>
      </c>
      <c r="K7" s="210">
        <f t="shared" si="1"/>
        <v>177.33333333333334</v>
      </c>
      <c r="L7" s="329"/>
      <c r="M7" s="408">
        <v>5</v>
      </c>
      <c r="N7" s="184" t="s">
        <v>23</v>
      </c>
      <c r="O7" s="332"/>
      <c r="P7" s="332">
        <v>165</v>
      </c>
      <c r="Q7" s="346">
        <f t="shared" si="2"/>
        <v>165</v>
      </c>
      <c r="R7" s="305"/>
    </row>
    <row r="8" spans="1:18" ht="15.75">
      <c r="A8" s="408">
        <v>7</v>
      </c>
      <c r="B8" s="189" t="s">
        <v>13</v>
      </c>
      <c r="C8" s="172"/>
      <c r="D8" s="172">
        <v>132</v>
      </c>
      <c r="E8" s="172">
        <v>171</v>
      </c>
      <c r="F8" s="172">
        <v>227</v>
      </c>
      <c r="G8" s="172">
        <v>190</v>
      </c>
      <c r="H8" s="172">
        <v>151</v>
      </c>
      <c r="I8" s="172">
        <v>168</v>
      </c>
      <c r="J8" s="206">
        <f t="shared" si="0"/>
        <v>1039</v>
      </c>
      <c r="K8" s="210">
        <f t="shared" si="1"/>
        <v>173.16666666666666</v>
      </c>
      <c r="L8" s="329"/>
      <c r="M8" s="302">
        <v>6</v>
      </c>
      <c r="N8" s="184" t="s">
        <v>91</v>
      </c>
      <c r="O8" s="2"/>
      <c r="P8" s="2">
        <v>153</v>
      </c>
      <c r="Q8" s="346">
        <f t="shared" si="2"/>
        <v>153</v>
      </c>
      <c r="R8" s="305"/>
    </row>
    <row r="9" spans="1:18" ht="15.75">
      <c r="A9" s="302">
        <v>8</v>
      </c>
      <c r="B9" s="184" t="s">
        <v>34</v>
      </c>
      <c r="C9" s="172"/>
      <c r="D9" s="172">
        <v>147</v>
      </c>
      <c r="E9" s="172">
        <v>197</v>
      </c>
      <c r="F9" s="172">
        <v>163</v>
      </c>
      <c r="G9" s="172">
        <v>156</v>
      </c>
      <c r="H9" s="172">
        <v>165</v>
      </c>
      <c r="I9" s="172">
        <v>198</v>
      </c>
      <c r="J9" s="206">
        <f t="shared" si="0"/>
        <v>1026</v>
      </c>
      <c r="K9" s="210">
        <f t="shared" si="1"/>
        <v>171</v>
      </c>
      <c r="L9" s="329"/>
      <c r="M9" s="408">
        <v>7</v>
      </c>
      <c r="N9" s="189" t="s">
        <v>104</v>
      </c>
      <c r="O9" s="2"/>
      <c r="P9" s="3">
        <v>147</v>
      </c>
      <c r="Q9" s="346">
        <f t="shared" si="2"/>
        <v>147</v>
      </c>
      <c r="R9" s="305"/>
    </row>
    <row r="10" spans="1:18" ht="15.75">
      <c r="A10" s="408">
        <v>9</v>
      </c>
      <c r="B10" s="184" t="s">
        <v>91</v>
      </c>
      <c r="C10" s="172"/>
      <c r="D10" s="172">
        <v>183</v>
      </c>
      <c r="E10" s="172">
        <v>171</v>
      </c>
      <c r="F10" s="172">
        <v>156</v>
      </c>
      <c r="G10" s="172">
        <v>139</v>
      </c>
      <c r="H10" s="172">
        <v>191</v>
      </c>
      <c r="I10" s="172">
        <v>159</v>
      </c>
      <c r="J10" s="206">
        <f t="shared" si="0"/>
        <v>999</v>
      </c>
      <c r="K10" s="210">
        <f t="shared" si="1"/>
        <v>166.5</v>
      </c>
      <c r="L10" s="329"/>
      <c r="M10" s="302">
        <v>8</v>
      </c>
      <c r="N10" s="184" t="s">
        <v>34</v>
      </c>
      <c r="O10" s="332"/>
      <c r="P10" s="332">
        <v>145</v>
      </c>
      <c r="Q10" s="346">
        <f t="shared" si="2"/>
        <v>145</v>
      </c>
      <c r="R10" s="305"/>
    </row>
    <row r="11" spans="1:18" ht="15.75">
      <c r="A11" s="302">
        <v>10</v>
      </c>
      <c r="B11" s="184" t="s">
        <v>23</v>
      </c>
      <c r="C11" s="172"/>
      <c r="D11" s="172">
        <v>183</v>
      </c>
      <c r="E11" s="172">
        <v>161</v>
      </c>
      <c r="F11" s="172">
        <v>167</v>
      </c>
      <c r="G11" s="172">
        <v>178</v>
      </c>
      <c r="H11" s="172">
        <v>172</v>
      </c>
      <c r="I11" s="172">
        <v>138</v>
      </c>
      <c r="J11" s="206">
        <f t="shared" si="0"/>
        <v>999</v>
      </c>
      <c r="K11" s="210">
        <f t="shared" si="1"/>
        <v>166.5</v>
      </c>
      <c r="L11" s="329"/>
      <c r="M11" s="408">
        <v>9</v>
      </c>
      <c r="N11" s="189" t="s">
        <v>12</v>
      </c>
      <c r="O11" s="299"/>
      <c r="P11" s="299">
        <v>119</v>
      </c>
      <c r="Q11" s="346">
        <f t="shared" si="2"/>
        <v>119</v>
      </c>
      <c r="R11" s="305"/>
    </row>
    <row r="12" spans="1:18" ht="16.5" thickBot="1">
      <c r="A12" s="408">
        <v>11</v>
      </c>
      <c r="B12" s="189" t="s">
        <v>12</v>
      </c>
      <c r="C12" s="172"/>
      <c r="D12" s="172">
        <v>175</v>
      </c>
      <c r="E12" s="172">
        <v>136</v>
      </c>
      <c r="F12" s="172">
        <v>185</v>
      </c>
      <c r="G12" s="172">
        <v>146</v>
      </c>
      <c r="H12" s="172">
        <v>181</v>
      </c>
      <c r="I12" s="172">
        <v>172</v>
      </c>
      <c r="J12" s="206">
        <f t="shared" si="0"/>
        <v>995</v>
      </c>
      <c r="K12" s="210">
        <f t="shared" si="1"/>
        <v>165.83333333333334</v>
      </c>
      <c r="L12" s="329"/>
      <c r="M12" s="403">
        <v>10</v>
      </c>
      <c r="N12" s="216" t="s">
        <v>112</v>
      </c>
      <c r="O12" s="334"/>
      <c r="P12" s="401">
        <v>114</v>
      </c>
      <c r="Q12" s="289">
        <f t="shared" si="2"/>
        <v>114</v>
      </c>
      <c r="R12" s="305"/>
    </row>
    <row r="13" spans="1:18" ht="15.75">
      <c r="A13" s="411">
        <v>12</v>
      </c>
      <c r="B13" s="189" t="s">
        <v>104</v>
      </c>
      <c r="C13" s="172"/>
      <c r="D13" s="172">
        <v>152</v>
      </c>
      <c r="E13" s="172">
        <v>162</v>
      </c>
      <c r="F13" s="172">
        <v>170</v>
      </c>
      <c r="G13" s="172">
        <v>200</v>
      </c>
      <c r="H13" s="172">
        <v>115</v>
      </c>
      <c r="I13" s="172">
        <v>188</v>
      </c>
      <c r="J13" s="172">
        <f t="shared" si="0"/>
        <v>987</v>
      </c>
      <c r="K13" s="211">
        <f t="shared" si="1"/>
        <v>164.5</v>
      </c>
      <c r="L13" s="329"/>
      <c r="M13" s="325"/>
      <c r="N13" s="329"/>
      <c r="O13" s="329"/>
      <c r="P13" s="326"/>
      <c r="Q13" s="326"/>
      <c r="R13" s="305"/>
    </row>
    <row r="14" spans="1:18" ht="15.75">
      <c r="A14" s="408">
        <v>13</v>
      </c>
      <c r="B14" s="189" t="s">
        <v>16</v>
      </c>
      <c r="C14" s="172"/>
      <c r="D14" s="172">
        <v>171</v>
      </c>
      <c r="E14" s="172">
        <v>119</v>
      </c>
      <c r="F14" s="172">
        <v>177</v>
      </c>
      <c r="G14" s="172">
        <v>224</v>
      </c>
      <c r="H14" s="172">
        <v>163</v>
      </c>
      <c r="I14" s="172">
        <v>127</v>
      </c>
      <c r="J14" s="172">
        <f t="shared" si="0"/>
        <v>981</v>
      </c>
      <c r="K14" s="211">
        <f t="shared" si="1"/>
        <v>163.5</v>
      </c>
      <c r="L14" s="329"/>
      <c r="O14" s="34"/>
      <c r="P14" s="326"/>
      <c r="Q14" s="326"/>
      <c r="R14" s="305"/>
    </row>
    <row r="15" spans="1:18" ht="15.75">
      <c r="A15" s="302">
        <v>14</v>
      </c>
      <c r="B15" s="184" t="s">
        <v>14</v>
      </c>
      <c r="C15" s="172">
        <v>48</v>
      </c>
      <c r="D15" s="172">
        <v>138</v>
      </c>
      <c r="E15" s="172">
        <v>168</v>
      </c>
      <c r="F15" s="172">
        <v>163</v>
      </c>
      <c r="G15" s="172">
        <v>142</v>
      </c>
      <c r="H15" s="172">
        <v>178</v>
      </c>
      <c r="I15" s="172">
        <v>140</v>
      </c>
      <c r="J15" s="172">
        <f t="shared" si="0"/>
        <v>977</v>
      </c>
      <c r="K15" s="211">
        <f t="shared" si="1"/>
        <v>162.83333333333334</v>
      </c>
      <c r="L15" s="329"/>
      <c r="M15" s="325" t="s">
        <v>115</v>
      </c>
      <c r="N15" s="329"/>
      <c r="O15" s="329"/>
      <c r="P15" s="326"/>
      <c r="Q15" s="326"/>
      <c r="R15" s="305"/>
    </row>
    <row r="16" spans="1:18" ht="15.75">
      <c r="A16" s="408">
        <v>15</v>
      </c>
      <c r="B16" s="189" t="s">
        <v>113</v>
      </c>
      <c r="C16" s="172">
        <v>48</v>
      </c>
      <c r="D16" s="172">
        <v>151</v>
      </c>
      <c r="E16" s="172">
        <v>138</v>
      </c>
      <c r="F16" s="172">
        <v>173</v>
      </c>
      <c r="G16" s="172">
        <v>167</v>
      </c>
      <c r="H16" s="172">
        <v>131</v>
      </c>
      <c r="I16" s="172">
        <v>151</v>
      </c>
      <c r="J16" s="172">
        <f t="shared" si="0"/>
        <v>959</v>
      </c>
      <c r="K16" s="211">
        <f t="shared" si="1"/>
        <v>159.83333333333334</v>
      </c>
      <c r="L16" s="329"/>
      <c r="M16" s="305"/>
      <c r="N16" s="305"/>
      <c r="O16" s="34"/>
      <c r="P16" s="326"/>
      <c r="Q16" s="326"/>
      <c r="R16" s="305"/>
    </row>
    <row r="17" spans="1:18" ht="15.75">
      <c r="A17" s="302">
        <v>16</v>
      </c>
      <c r="B17" s="189" t="s">
        <v>111</v>
      </c>
      <c r="C17" s="172"/>
      <c r="D17" s="172">
        <v>169</v>
      </c>
      <c r="E17" s="172">
        <v>129</v>
      </c>
      <c r="F17" s="172">
        <v>199</v>
      </c>
      <c r="G17" s="172">
        <v>132</v>
      </c>
      <c r="H17" s="172">
        <v>157</v>
      </c>
      <c r="I17" s="172">
        <v>159</v>
      </c>
      <c r="J17" s="172">
        <f t="shared" si="0"/>
        <v>945</v>
      </c>
      <c r="K17" s="211">
        <f t="shared" si="1"/>
        <v>157.5</v>
      </c>
      <c r="O17" s="34"/>
      <c r="P17" s="326"/>
      <c r="Q17" s="326"/>
      <c r="R17" s="305"/>
    </row>
    <row r="18" spans="1:18" ht="15.75">
      <c r="A18" s="411">
        <v>17</v>
      </c>
      <c r="B18" s="184" t="s">
        <v>112</v>
      </c>
      <c r="C18" s="172"/>
      <c r="D18" s="172">
        <v>136</v>
      </c>
      <c r="E18" s="172">
        <v>113</v>
      </c>
      <c r="F18" s="172">
        <v>129</v>
      </c>
      <c r="G18" s="172">
        <v>158</v>
      </c>
      <c r="H18" s="172">
        <v>165</v>
      </c>
      <c r="I18" s="172">
        <v>189</v>
      </c>
      <c r="J18" s="172">
        <f t="shared" si="0"/>
        <v>890</v>
      </c>
      <c r="K18" s="211">
        <f t="shared" si="1"/>
        <v>148.33333333333334</v>
      </c>
      <c r="O18" s="329"/>
      <c r="P18" s="326"/>
      <c r="Q18" s="326"/>
      <c r="R18" s="305"/>
    </row>
    <row r="19" spans="1:18" ht="15.75">
      <c r="A19" s="411">
        <v>18</v>
      </c>
      <c r="B19" s="213" t="s">
        <v>35</v>
      </c>
      <c r="C19" s="206"/>
      <c r="D19" s="206">
        <v>141</v>
      </c>
      <c r="E19" s="206">
        <v>142</v>
      </c>
      <c r="F19" s="206">
        <v>159</v>
      </c>
      <c r="G19" s="206">
        <v>121</v>
      </c>
      <c r="H19" s="206">
        <v>148</v>
      </c>
      <c r="I19" s="206">
        <v>176</v>
      </c>
      <c r="J19" s="206">
        <f t="shared" si="0"/>
        <v>887</v>
      </c>
      <c r="K19" s="211">
        <f t="shared" si="1"/>
        <v>147.83333333333334</v>
      </c>
      <c r="O19" s="326"/>
      <c r="P19" s="326"/>
      <c r="Q19" s="326"/>
      <c r="R19" s="305"/>
    </row>
    <row r="20" spans="1:18" ht="15.75">
      <c r="A20" s="412">
        <v>19</v>
      </c>
      <c r="B20" s="413" t="s">
        <v>114</v>
      </c>
      <c r="C20" s="186">
        <v>48</v>
      </c>
      <c r="D20" s="186">
        <v>153</v>
      </c>
      <c r="E20" s="186">
        <v>166</v>
      </c>
      <c r="F20" s="186">
        <v>156</v>
      </c>
      <c r="G20" s="186">
        <v>105</v>
      </c>
      <c r="H20" s="186">
        <v>115</v>
      </c>
      <c r="I20" s="186">
        <v>140</v>
      </c>
      <c r="J20" s="186">
        <f t="shared" si="0"/>
        <v>883</v>
      </c>
      <c r="K20" s="414">
        <f t="shared" si="1"/>
        <v>147.16666666666666</v>
      </c>
      <c r="O20" s="326"/>
      <c r="P20" s="326"/>
      <c r="Q20" s="326"/>
      <c r="R20" s="305"/>
    </row>
    <row r="21" spans="1:18" ht="15.75">
      <c r="A21" s="411">
        <v>20</v>
      </c>
      <c r="B21" s="189" t="s">
        <v>29</v>
      </c>
      <c r="C21" s="172">
        <v>48</v>
      </c>
      <c r="D21" s="172">
        <v>140</v>
      </c>
      <c r="E21" s="172">
        <v>143</v>
      </c>
      <c r="F21" s="172">
        <v>117</v>
      </c>
      <c r="G21" s="172">
        <v>120</v>
      </c>
      <c r="H21" s="172">
        <v>149</v>
      </c>
      <c r="I21" s="172">
        <v>135</v>
      </c>
      <c r="J21" s="172">
        <f t="shared" si="0"/>
        <v>852</v>
      </c>
      <c r="K21" s="211">
        <f t="shared" si="1"/>
        <v>142</v>
      </c>
      <c r="O21" s="326"/>
      <c r="P21" s="326"/>
      <c r="Q21" s="326"/>
      <c r="R21" s="305"/>
    </row>
    <row r="22" spans="1:18" ht="16.5" thickBot="1">
      <c r="A22" s="303">
        <v>21</v>
      </c>
      <c r="B22" s="409" t="s">
        <v>17</v>
      </c>
      <c r="C22" s="407"/>
      <c r="D22" s="407">
        <v>133</v>
      </c>
      <c r="E22" s="407">
        <v>142</v>
      </c>
      <c r="F22" s="407">
        <v>196</v>
      </c>
      <c r="G22" s="407">
        <v>183</v>
      </c>
      <c r="H22" s="407">
        <v>146</v>
      </c>
      <c r="I22" s="407"/>
      <c r="J22" s="407">
        <f t="shared" si="0"/>
        <v>800</v>
      </c>
      <c r="K22" s="410">
        <f t="shared" si="1"/>
        <v>133.33333333333334</v>
      </c>
      <c r="O22" s="326"/>
      <c r="P22" s="326"/>
      <c r="Q22" s="326"/>
      <c r="R22" s="305"/>
    </row>
    <row r="23" spans="15:18" ht="15.75">
      <c r="O23" s="326"/>
      <c r="P23" s="326"/>
      <c r="Q23" s="326"/>
      <c r="R23" s="305"/>
    </row>
    <row r="24" spans="13:18" ht="15.75">
      <c r="M24" s="305"/>
      <c r="N24" s="105"/>
      <c r="O24" s="326"/>
      <c r="P24" s="326"/>
      <c r="Q24" s="326"/>
      <c r="R24" s="305"/>
    </row>
    <row r="25" spans="13:18" ht="15.75">
      <c r="M25" s="305"/>
      <c r="N25" s="105"/>
      <c r="O25" s="326"/>
      <c r="P25" s="326"/>
      <c r="Q25" s="326"/>
      <c r="R25" s="305"/>
    </row>
    <row r="26" spans="1:18" ht="16.5" thickBot="1">
      <c r="A26" s="101"/>
      <c r="B26" s="101"/>
      <c r="C26" s="101"/>
      <c r="D26" s="101"/>
      <c r="M26" s="305"/>
      <c r="N26" s="312"/>
      <c r="O26" s="326"/>
      <c r="P26" s="326"/>
      <c r="Q26" s="326"/>
      <c r="R26" s="305"/>
    </row>
    <row r="27" spans="1:18" ht="16.5" thickBot="1">
      <c r="A27" s="339"/>
      <c r="B27" s="368" t="s">
        <v>65</v>
      </c>
      <c r="C27" s="340" t="s">
        <v>2</v>
      </c>
      <c r="D27" s="341" t="s">
        <v>45</v>
      </c>
      <c r="E27" s="342" t="s">
        <v>9</v>
      </c>
      <c r="F27" s="326"/>
      <c r="G27" s="343"/>
      <c r="H27" s="369" t="s">
        <v>66</v>
      </c>
      <c r="I27" s="344"/>
      <c r="J27" s="174"/>
      <c r="K27" s="175"/>
      <c r="L27" s="329"/>
      <c r="M27" s="305"/>
      <c r="N27" s="105"/>
      <c r="O27" s="326"/>
      <c r="P27" s="326"/>
      <c r="Q27" s="326"/>
      <c r="R27" s="305"/>
    </row>
    <row r="28" spans="1:18" ht="15.75">
      <c r="A28" s="28">
        <v>4</v>
      </c>
      <c r="B28" s="189" t="s">
        <v>110</v>
      </c>
      <c r="C28" s="29"/>
      <c r="D28" s="310">
        <v>160</v>
      </c>
      <c r="E28" s="316">
        <f>D28+C28</f>
        <v>160</v>
      </c>
      <c r="F28" s="326"/>
      <c r="G28" s="372" t="s">
        <v>0</v>
      </c>
      <c r="H28" s="373" t="s">
        <v>43</v>
      </c>
      <c r="I28" s="374" t="s">
        <v>44</v>
      </c>
      <c r="J28" s="176" t="s">
        <v>45</v>
      </c>
      <c r="K28" s="177" t="s">
        <v>9</v>
      </c>
      <c r="L28" s="326"/>
      <c r="M28" s="305"/>
      <c r="N28" s="88"/>
      <c r="O28" s="326"/>
      <c r="P28" s="326"/>
      <c r="Q28" s="326"/>
      <c r="R28" s="305"/>
    </row>
    <row r="29" spans="1:18" ht="16.5" thickBot="1">
      <c r="A29" s="31">
        <v>4</v>
      </c>
      <c r="B29" s="189" t="s">
        <v>114</v>
      </c>
      <c r="C29" s="1">
        <v>8</v>
      </c>
      <c r="D29" s="311">
        <v>129</v>
      </c>
      <c r="E29" s="288">
        <f aca="true" t="shared" si="3" ref="E29:E38">D29+C29</f>
        <v>137</v>
      </c>
      <c r="F29" s="326"/>
      <c r="G29" s="39">
        <v>1</v>
      </c>
      <c r="H29" s="189" t="s">
        <v>13</v>
      </c>
      <c r="I29" s="321"/>
      <c r="J29" s="178">
        <v>216</v>
      </c>
      <c r="K29" s="179">
        <f>J29+I29</f>
        <v>216</v>
      </c>
      <c r="L29" s="326"/>
      <c r="M29" s="326"/>
      <c r="N29" s="326"/>
      <c r="O29" s="305"/>
      <c r="P29" s="305"/>
      <c r="Q29" s="305"/>
      <c r="R29" s="305"/>
    </row>
    <row r="30" spans="1:18" ht="16.5" thickBot="1">
      <c r="A30" s="33"/>
      <c r="B30" s="214"/>
      <c r="C30" s="34"/>
      <c r="D30" s="287"/>
      <c r="E30" s="316"/>
      <c r="F30" s="326"/>
      <c r="G30" s="39">
        <v>2</v>
      </c>
      <c r="H30" s="189" t="s">
        <v>110</v>
      </c>
      <c r="I30" s="321"/>
      <c r="J30" s="178">
        <v>167</v>
      </c>
      <c r="K30" s="179">
        <f>J30+I30</f>
        <v>167</v>
      </c>
      <c r="L30" s="326"/>
      <c r="M30" s="326"/>
      <c r="N30" s="326"/>
      <c r="O30" s="305"/>
      <c r="P30" s="305"/>
      <c r="Q30" s="305"/>
      <c r="R30" s="305"/>
    </row>
    <row r="31" spans="1:18" ht="15.75">
      <c r="A31" s="28">
        <v>3</v>
      </c>
      <c r="B31" s="189" t="s">
        <v>16</v>
      </c>
      <c r="C31" s="29"/>
      <c r="D31" s="310">
        <v>181</v>
      </c>
      <c r="E31" s="316">
        <f t="shared" si="3"/>
        <v>181</v>
      </c>
      <c r="F31" s="326"/>
      <c r="G31" s="39">
        <v>3</v>
      </c>
      <c r="H31" s="188" t="s">
        <v>18</v>
      </c>
      <c r="I31" s="321"/>
      <c r="J31" s="178">
        <v>153</v>
      </c>
      <c r="K31" s="179">
        <f>J31+I31</f>
        <v>153</v>
      </c>
      <c r="L31" s="326"/>
      <c r="N31" s="326"/>
      <c r="O31" s="305"/>
      <c r="P31" s="305"/>
      <c r="Q31" s="305"/>
      <c r="R31" s="305"/>
    </row>
    <row r="32" spans="1:18" ht="16.5" thickBot="1">
      <c r="A32" s="31">
        <v>3</v>
      </c>
      <c r="B32" s="188" t="s">
        <v>18</v>
      </c>
      <c r="C32" s="1"/>
      <c r="D32" s="311">
        <v>186</v>
      </c>
      <c r="E32" s="288">
        <f t="shared" si="3"/>
        <v>186</v>
      </c>
      <c r="F32" s="326"/>
      <c r="G32" s="43">
        <v>4</v>
      </c>
      <c r="H32" s="199" t="s">
        <v>98</v>
      </c>
      <c r="I32" s="323"/>
      <c r="J32" s="180">
        <v>125</v>
      </c>
      <c r="K32" s="181">
        <f>J32+I32</f>
        <v>125</v>
      </c>
      <c r="L32" s="326"/>
      <c r="N32" s="326"/>
      <c r="O32" s="305"/>
      <c r="P32" s="305"/>
      <c r="Q32" s="305"/>
      <c r="R32" s="305"/>
    </row>
    <row r="33" spans="1:18" ht="16.5" thickBot="1">
      <c r="A33" s="33"/>
      <c r="B33" s="214"/>
      <c r="C33" s="34"/>
      <c r="D33" s="287"/>
      <c r="E33" s="316"/>
      <c r="F33" s="326"/>
      <c r="G33" s="326"/>
      <c r="H33" s="326"/>
      <c r="I33" s="326"/>
      <c r="J33" s="173"/>
      <c r="K33" s="173"/>
      <c r="L33" s="326"/>
      <c r="N33" s="326"/>
      <c r="O33" s="305"/>
      <c r="P33" s="305"/>
      <c r="Q33" s="305"/>
      <c r="R33" s="305"/>
    </row>
    <row r="34" spans="1:18" ht="15.75">
      <c r="A34" s="28">
        <v>2</v>
      </c>
      <c r="B34" s="189" t="s">
        <v>98</v>
      </c>
      <c r="C34" s="29"/>
      <c r="D34" s="310">
        <v>140</v>
      </c>
      <c r="E34" s="316">
        <f t="shared" si="3"/>
        <v>140</v>
      </c>
      <c r="F34" s="326"/>
      <c r="G34" s="343"/>
      <c r="H34" s="370" t="s">
        <v>68</v>
      </c>
      <c r="I34" s="344"/>
      <c r="J34" s="174"/>
      <c r="K34" s="174"/>
      <c r="L34" s="344"/>
      <c r="M34" s="345"/>
      <c r="N34" s="326"/>
      <c r="R34" s="305"/>
    </row>
    <row r="35" spans="1:18" ht="16.5" thickBot="1">
      <c r="A35" s="31">
        <v>2</v>
      </c>
      <c r="B35" s="189" t="s">
        <v>111</v>
      </c>
      <c r="C35" s="1"/>
      <c r="D35" s="311">
        <v>132</v>
      </c>
      <c r="E35" s="288">
        <f t="shared" si="3"/>
        <v>132</v>
      </c>
      <c r="F35" s="326"/>
      <c r="G35" s="372" t="s">
        <v>0</v>
      </c>
      <c r="H35" s="373" t="s">
        <v>43</v>
      </c>
      <c r="I35" s="374" t="s">
        <v>44</v>
      </c>
      <c r="J35" s="182" t="s">
        <v>45</v>
      </c>
      <c r="K35" s="182" t="s">
        <v>69</v>
      </c>
      <c r="L35" s="374" t="s">
        <v>9</v>
      </c>
      <c r="M35" s="375" t="s">
        <v>10</v>
      </c>
      <c r="N35" s="326"/>
      <c r="R35" s="305"/>
    </row>
    <row r="36" spans="1:18" ht="16.5" thickBot="1">
      <c r="A36" s="33"/>
      <c r="B36" s="215"/>
      <c r="C36" s="34"/>
      <c r="D36" s="287"/>
      <c r="E36" s="316"/>
      <c r="F36" s="326"/>
      <c r="G36" s="39">
        <v>1</v>
      </c>
      <c r="H36" s="205" t="s">
        <v>13</v>
      </c>
      <c r="I36" s="321"/>
      <c r="J36" s="178">
        <v>180</v>
      </c>
      <c r="K36" s="178">
        <v>247</v>
      </c>
      <c r="L36" s="178">
        <f>K36+J36+I36</f>
        <v>427</v>
      </c>
      <c r="M36" s="322">
        <f>L36/2</f>
        <v>213.5</v>
      </c>
      <c r="N36" s="326"/>
      <c r="R36" s="305"/>
    </row>
    <row r="37" spans="1:14" ht="15.75">
      <c r="A37" s="28">
        <v>5</v>
      </c>
      <c r="B37" s="184" t="s">
        <v>19</v>
      </c>
      <c r="C37" s="29">
        <v>8</v>
      </c>
      <c r="D37" s="310">
        <v>137</v>
      </c>
      <c r="E37" s="316">
        <f t="shared" si="3"/>
        <v>145</v>
      </c>
      <c r="F37" s="326"/>
      <c r="G37" s="39">
        <v>2</v>
      </c>
      <c r="H37" s="189" t="s">
        <v>110</v>
      </c>
      <c r="I37" s="321"/>
      <c r="J37" s="178">
        <v>215</v>
      </c>
      <c r="K37" s="178">
        <v>199</v>
      </c>
      <c r="L37" s="178">
        <f>K37+J37+I37</f>
        <v>414</v>
      </c>
      <c r="M37" s="322">
        <f>L37/2</f>
        <v>207</v>
      </c>
      <c r="N37" s="326"/>
    </row>
    <row r="38" spans="1:14" ht="16.5" thickBot="1">
      <c r="A38" s="31">
        <v>5</v>
      </c>
      <c r="B38" s="199" t="s">
        <v>13</v>
      </c>
      <c r="C38" s="1"/>
      <c r="D38" s="311">
        <v>171</v>
      </c>
      <c r="E38" s="289">
        <f t="shared" si="3"/>
        <v>171</v>
      </c>
      <c r="F38" s="326"/>
      <c r="G38" s="39">
        <v>3</v>
      </c>
      <c r="H38" s="189" t="s">
        <v>37</v>
      </c>
      <c r="I38" s="321"/>
      <c r="J38" s="178">
        <v>167</v>
      </c>
      <c r="K38" s="178">
        <v>204</v>
      </c>
      <c r="L38" s="178">
        <f>K38+J38+I38</f>
        <v>371</v>
      </c>
      <c r="M38" s="322">
        <f>L38/2</f>
        <v>185.5</v>
      </c>
      <c r="N38" s="326"/>
    </row>
    <row r="39" spans="1:14" ht="16.5" thickBot="1">
      <c r="A39" s="326"/>
      <c r="B39" s="326"/>
      <c r="C39" s="326"/>
      <c r="D39" s="326"/>
      <c r="E39" s="326"/>
      <c r="F39" s="326"/>
      <c r="G39" s="43">
        <v>4</v>
      </c>
      <c r="H39" s="199" t="s">
        <v>26</v>
      </c>
      <c r="I39" s="323"/>
      <c r="J39" s="180">
        <v>185</v>
      </c>
      <c r="K39" s="180">
        <v>181</v>
      </c>
      <c r="L39" s="180">
        <f>K39+J39+I39</f>
        <v>366</v>
      </c>
      <c r="M39" s="324">
        <f>L39/2</f>
        <v>183</v>
      </c>
      <c r="N39" s="326"/>
    </row>
    <row r="40" spans="1:14" ht="15.75">
      <c r="A40" s="326"/>
      <c r="B40" s="326"/>
      <c r="C40" s="326"/>
      <c r="D40" s="326"/>
      <c r="E40" s="326"/>
      <c r="F40" s="326"/>
      <c r="G40" s="326"/>
      <c r="H40" s="326"/>
      <c r="I40" s="326"/>
      <c r="J40" s="173"/>
      <c r="K40" s="173"/>
      <c r="L40" s="305"/>
      <c r="M40" s="326"/>
      <c r="N40" s="326"/>
    </row>
    <row r="41" spans="1:14" ht="15.75">
      <c r="A41" s="305"/>
      <c r="B41" s="305"/>
      <c r="C41" s="326"/>
      <c r="D41" s="326"/>
      <c r="E41" s="326"/>
      <c r="F41" s="326"/>
      <c r="G41" s="326"/>
      <c r="H41" s="329"/>
      <c r="I41" s="326"/>
      <c r="J41" s="173"/>
      <c r="K41" s="183"/>
      <c r="L41" s="305"/>
      <c r="M41" s="326"/>
      <c r="N41" s="326"/>
    </row>
    <row r="42" spans="1:12" ht="15.75">
      <c r="A42" s="305"/>
      <c r="B42" s="305"/>
      <c r="C42" s="305"/>
      <c r="D42" s="305"/>
      <c r="E42" s="305"/>
      <c r="F42" s="326"/>
      <c r="G42" s="326"/>
      <c r="H42" s="329"/>
      <c r="I42" s="326"/>
      <c r="J42" s="173"/>
      <c r="K42" s="173"/>
      <c r="L42" s="305"/>
    </row>
    <row r="43" spans="1:12" ht="15.75">
      <c r="A43" s="305"/>
      <c r="B43" s="305"/>
      <c r="C43" s="305"/>
      <c r="D43" s="305"/>
      <c r="E43" s="305"/>
      <c r="F43" s="326"/>
      <c r="G43" s="305"/>
      <c r="H43" s="305"/>
      <c r="I43" s="305"/>
      <c r="J43" s="305"/>
      <c r="K43" s="305"/>
      <c r="L43" s="305"/>
    </row>
    <row r="44" spans="1:12" ht="15.75">
      <c r="A44" s="305"/>
      <c r="B44" s="305"/>
      <c r="C44" s="305"/>
      <c r="D44" s="305"/>
      <c r="E44" s="305"/>
      <c r="F44" s="326"/>
      <c r="G44" s="305"/>
      <c r="H44" s="305"/>
      <c r="I44" s="305"/>
      <c r="J44" s="305"/>
      <c r="K44" s="305"/>
      <c r="L44" s="32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dcterms:created xsi:type="dcterms:W3CDTF">2012-02-10T18:08:28Z</dcterms:created>
  <dcterms:modified xsi:type="dcterms:W3CDTF">2012-07-28T11:23:33Z</dcterms:modified>
  <cp:category/>
  <cp:version/>
  <cp:contentType/>
  <cp:contentStatus/>
</cp:coreProperties>
</file>