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firstSheet="20" activeTab="32"/>
  </bookViews>
  <sheets>
    <sheet name="05.01" sheetId="1" r:id="rId1"/>
    <sheet name="12.01" sheetId="2" r:id="rId2"/>
    <sheet name="19.01" sheetId="3" r:id="rId3"/>
    <sheet name="26.01" sheetId="4" r:id="rId4"/>
    <sheet name="Лист1" sheetId="5" r:id="rId5"/>
    <sheet name="09.02" sheetId="6" r:id="rId6"/>
    <sheet name="16.02" sheetId="7" r:id="rId7"/>
    <sheet name="23.02" sheetId="8" r:id="rId8"/>
    <sheet name="02.03" sheetId="9" r:id="rId9"/>
    <sheet name="16.03" sheetId="10" r:id="rId10"/>
    <sheet name="23.03" sheetId="11" r:id="rId11"/>
    <sheet name="30.03" sheetId="12" r:id="rId12"/>
    <sheet name="06.04" sheetId="13" r:id="rId13"/>
    <sheet name="13.04" sheetId="14" r:id="rId14"/>
    <sheet name="04.05" sheetId="15" r:id="rId15"/>
    <sheet name="18.05" sheetId="16" r:id="rId16"/>
    <sheet name="01.06" sheetId="17" r:id="rId17"/>
    <sheet name="08.06" sheetId="18" r:id="rId18"/>
    <sheet name="15.06" sheetId="19" r:id="rId19"/>
    <sheet name="22.06" sheetId="20" r:id="rId20"/>
    <sheet name="29.06" sheetId="21" r:id="rId21"/>
    <sheet name="06.07" sheetId="22" r:id="rId22"/>
    <sheet name="20.07" sheetId="23" r:id="rId23"/>
    <sheet name="27.07" sheetId="24" r:id="rId24"/>
    <sheet name="03.08" sheetId="25" r:id="rId25"/>
    <sheet name="10.08" sheetId="26" r:id="rId26"/>
    <sheet name="17.08" sheetId="27" r:id="rId27"/>
    <sheet name="24.08" sheetId="28" r:id="rId28"/>
    <sheet name="31.08" sheetId="29" r:id="rId29"/>
    <sheet name="14.09" sheetId="30" r:id="rId30"/>
    <sheet name="28.09" sheetId="31" r:id="rId31"/>
    <sheet name="12.10" sheetId="32" r:id="rId32"/>
    <sheet name="Лист2" sheetId="33" r:id="rId33"/>
  </sheets>
  <definedNames/>
  <calcPr fullCalcOnLoad="1"/>
</workbook>
</file>

<file path=xl/sharedStrings.xml><?xml version="1.0" encoding="utf-8"?>
<sst xmlns="http://schemas.openxmlformats.org/spreadsheetml/2006/main" count="2182" uniqueCount="148">
  <si>
    <t>№</t>
  </si>
  <si>
    <t xml:space="preserve">Имя </t>
  </si>
  <si>
    <t>Гнд</t>
  </si>
  <si>
    <t>Игра 1</t>
  </si>
  <si>
    <t>Игра 2</t>
  </si>
  <si>
    <t>Игра 3</t>
  </si>
  <si>
    <t>Игра 4</t>
  </si>
  <si>
    <t>Игра 5</t>
  </si>
  <si>
    <t>Игра 6</t>
  </si>
  <si>
    <t>Сумма</t>
  </si>
  <si>
    <t>Средний</t>
  </si>
  <si>
    <t>Место</t>
  </si>
  <si>
    <t>Имя</t>
  </si>
  <si>
    <t>ГНД</t>
  </si>
  <si>
    <t>1 игра</t>
  </si>
  <si>
    <t>Кучеренко Валентин</t>
  </si>
  <si>
    <t>Шовкун Андрей</t>
  </si>
  <si>
    <t>Малышева Наталья</t>
  </si>
  <si>
    <t>Столбова Екатерина</t>
  </si>
  <si>
    <t>Костенко Григорий</t>
  </si>
  <si>
    <t>Доля Владимир</t>
  </si>
  <si>
    <t>Демчук Ольга</t>
  </si>
  <si>
    <t>Саражинская Ольга</t>
  </si>
  <si>
    <t>Рабышко Алексей</t>
  </si>
  <si>
    <t>Жукович Иван</t>
  </si>
  <si>
    <t>Саражинский Александр</t>
  </si>
  <si>
    <t>Гетьман Андрей</t>
  </si>
  <si>
    <t>Осередько Вячеслав</t>
  </si>
  <si>
    <t>Запольский Дмитрий</t>
  </si>
  <si>
    <t>Шматько Олег</t>
  </si>
  <si>
    <t>Казьмирук Игорь</t>
  </si>
  <si>
    <t>Кучеренко Юрий</t>
  </si>
  <si>
    <t>Нечипаев Александр</t>
  </si>
  <si>
    <t>Семёнов Алексей</t>
  </si>
  <si>
    <t>Жукович Александр</t>
  </si>
  <si>
    <t>Колосюк Виктория</t>
  </si>
  <si>
    <t>Эсмурзиев Ахмед</t>
  </si>
  <si>
    <t>Покотило Ольга</t>
  </si>
  <si>
    <t>Красюк Олег</t>
  </si>
  <si>
    <t>Стыковые игры</t>
  </si>
  <si>
    <t>Полуфинал</t>
  </si>
  <si>
    <t>Столбова Катя</t>
  </si>
  <si>
    <t>Финал</t>
  </si>
  <si>
    <t>2 игра</t>
  </si>
  <si>
    <t>Дементьев Виктор</t>
  </si>
  <si>
    <t>Кондратьев Саша</t>
  </si>
  <si>
    <t>Дидоренко Назар</t>
  </si>
  <si>
    <t>Швец Валя</t>
  </si>
  <si>
    <t>Швец Виктор</t>
  </si>
  <si>
    <t>Китела Игорь</t>
  </si>
  <si>
    <t>Величко Даша</t>
  </si>
  <si>
    <t>Галатов Олег</t>
  </si>
  <si>
    <t>Кращенко Александр</t>
  </si>
  <si>
    <t>Житнюк Андрей</t>
  </si>
  <si>
    <t>Шавалюк Дмитрий</t>
  </si>
  <si>
    <t>Швец Валентина</t>
  </si>
  <si>
    <t>Чкаловец Владимир</t>
  </si>
  <si>
    <t>Мельниченко Игорь</t>
  </si>
  <si>
    <t>Мицик Фёдор</t>
  </si>
  <si>
    <t>Терновой Павел</t>
  </si>
  <si>
    <t>Кононенко Лилия</t>
  </si>
  <si>
    <t>Демчук Оля</t>
  </si>
  <si>
    <t>Кондратьев Александр</t>
  </si>
  <si>
    <t>Покотило Оля</t>
  </si>
  <si>
    <t>Нечипаев Саша</t>
  </si>
  <si>
    <t>Майер Ростислав</t>
  </si>
  <si>
    <t>Войтенко Юрий</t>
  </si>
  <si>
    <t>Шавалюк Дима</t>
  </si>
  <si>
    <t>Яковлева Инна</t>
  </si>
  <si>
    <t>Жирнов Максим</t>
  </si>
  <si>
    <t>Яковлев Владимир</t>
  </si>
  <si>
    <t>Мицык Фёдор</t>
  </si>
  <si>
    <t>Саранча Владимир</t>
  </si>
  <si>
    <t>Терещенко Женя</t>
  </si>
  <si>
    <t>Лазуренко Богдан</t>
  </si>
  <si>
    <t>Фурцев Дима</t>
  </si>
  <si>
    <t>Мицык Федор</t>
  </si>
  <si>
    <t xml:space="preserve">Кучеренко Юрий </t>
  </si>
  <si>
    <t>Ахмед</t>
  </si>
  <si>
    <t>Кучеренко Валик</t>
  </si>
  <si>
    <t>Кушнир Валентин</t>
  </si>
  <si>
    <t>Кравченко Женя</t>
  </si>
  <si>
    <t>Малышева Наталия</t>
  </si>
  <si>
    <t>Запольський Дима</t>
  </si>
  <si>
    <t>Жукович Саша</t>
  </si>
  <si>
    <t>Марьяш Олег</t>
  </si>
  <si>
    <t>Малишева Наталия</t>
  </si>
  <si>
    <t>Богуш Андрей</t>
  </si>
  <si>
    <t>Головащенко Рома</t>
  </si>
  <si>
    <t>3 игра</t>
  </si>
  <si>
    <t>Шевелёва Ирина</t>
  </si>
  <si>
    <t>Чрдилели Георгий</t>
  </si>
  <si>
    <t>Кравчук Олег</t>
  </si>
  <si>
    <t>Десперадо</t>
  </si>
  <si>
    <t>Игра</t>
  </si>
  <si>
    <t>Кравчук Олег мл.</t>
  </si>
  <si>
    <t>Полу Финал</t>
  </si>
  <si>
    <t>Малыщева Наталия</t>
  </si>
  <si>
    <t>Лабунский Максим</t>
  </si>
  <si>
    <t>Нечипаев Алекесандр</t>
  </si>
  <si>
    <t>Кращекнко Александр</t>
  </si>
  <si>
    <t>Финал 1-2 место</t>
  </si>
  <si>
    <t>Финал 3-4 место</t>
  </si>
  <si>
    <t>Семенов Алексей</t>
  </si>
  <si>
    <t>Колосюк Вика</t>
  </si>
  <si>
    <t>Грынник Юрий</t>
  </si>
  <si>
    <t>Сидоренко Юрий</t>
  </si>
  <si>
    <t>Владыка Стас</t>
  </si>
  <si>
    <t>Доля владимир</t>
  </si>
  <si>
    <t>Данылюк Вадим</t>
  </si>
  <si>
    <t>Шокота Иван</t>
  </si>
  <si>
    <t>Креш Денис</t>
  </si>
  <si>
    <t>Игра 7</t>
  </si>
  <si>
    <t>Владико Стас</t>
  </si>
  <si>
    <t>Креуш Денис</t>
  </si>
  <si>
    <t>Гайдук Герман</t>
  </si>
  <si>
    <t>Оля Покотило</t>
  </si>
  <si>
    <t>Валя Швец</t>
  </si>
  <si>
    <t>Юрий Кучеренко</t>
  </si>
  <si>
    <t>Виктор Швец</t>
  </si>
  <si>
    <t>Макс Жирнов</t>
  </si>
  <si>
    <t>Саша Нечипаев</t>
  </si>
  <si>
    <t>Иван Жукович</t>
  </si>
  <si>
    <t>Дмитрий Шавалюк</t>
  </si>
  <si>
    <t>Павел Терновой</t>
  </si>
  <si>
    <t>Ольга Демчук</t>
  </si>
  <si>
    <t>Игорь Мельниченко</t>
  </si>
  <si>
    <t>Саша Жукович</t>
  </si>
  <si>
    <t>Головащенко Роман</t>
  </si>
  <si>
    <t>Алегри Виталий</t>
  </si>
  <si>
    <t>Кравченко Денис</t>
  </si>
  <si>
    <t>Мельниченко Денис</t>
  </si>
  <si>
    <t>Белов Саша</t>
  </si>
  <si>
    <t>Вербицкий Андрей</t>
  </si>
  <si>
    <t>Чирдерелли Георгий</t>
  </si>
  <si>
    <t>Белов Александр</t>
  </si>
  <si>
    <t>Гринник Юрий</t>
  </si>
  <si>
    <t>Чрдылели Георгий</t>
  </si>
  <si>
    <t>Левчук Александра</t>
  </si>
  <si>
    <t>Фурцев Дмитрий</t>
  </si>
  <si>
    <t>Скварский Сергей</t>
  </si>
  <si>
    <t>Андреев Андрей</t>
  </si>
  <si>
    <t>Саражинская Оля</t>
  </si>
  <si>
    <t>Китело Игорь</t>
  </si>
  <si>
    <t>Владыко Стас</t>
  </si>
  <si>
    <t>Левчук Саша</t>
  </si>
  <si>
    <t>Черный Сергей</t>
  </si>
  <si>
    <t>Гыске Игорь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</si>
</sst>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0"/>
    <numFmt numFmtId="173" formatCode="0.0000"/>
    <numFmt numFmtId="174" formatCode="0.000"/>
    <numFmt numFmtId="175" formatCode="0.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9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center" vertical="center"/>
    </xf>
    <xf numFmtId="0" fontId="44" fillId="12" borderId="18" xfId="0" applyFont="1" applyFill="1" applyBorder="1" applyAlignment="1">
      <alignment horizontal="center" vertical="center"/>
    </xf>
    <xf numFmtId="0" fontId="44" fillId="12" borderId="19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center" vertical="center"/>
    </xf>
    <xf numFmtId="0" fontId="44" fillId="12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1" fontId="44" fillId="0" borderId="18" xfId="0" applyNumberFormat="1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1" fontId="44" fillId="0" borderId="29" xfId="0" applyNumberFormat="1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34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12" borderId="28" xfId="0" applyFont="1" applyFill="1" applyBorder="1" applyAlignment="1">
      <alignment horizontal="center" vertical="center"/>
    </xf>
    <xf numFmtId="0" fontId="44" fillId="12" borderId="10" xfId="0" applyFont="1" applyFill="1" applyBorder="1" applyAlignment="1">
      <alignment horizontal="left" vertical="center"/>
    </xf>
    <xf numFmtId="0" fontId="44" fillId="12" borderId="10" xfId="0" applyFont="1" applyFill="1" applyBorder="1" applyAlignment="1">
      <alignment horizontal="center" vertical="center"/>
    </xf>
    <xf numFmtId="0" fontId="44" fillId="12" borderId="29" xfId="0" applyFont="1" applyFill="1" applyBorder="1" applyAlignment="1">
      <alignment horizontal="center" vertical="center"/>
    </xf>
    <xf numFmtId="0" fontId="44" fillId="12" borderId="23" xfId="0" applyFont="1" applyFill="1" applyBorder="1" applyAlignment="1">
      <alignment horizontal="center" vertical="center"/>
    </xf>
    <xf numFmtId="0" fontId="44" fillId="12" borderId="30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left" vertical="center"/>
    </xf>
    <xf numFmtId="0" fontId="44" fillId="12" borderId="31" xfId="0" applyFont="1" applyFill="1" applyBorder="1" applyAlignment="1">
      <alignment horizontal="center" vertical="center"/>
    </xf>
    <xf numFmtId="0" fontId="44" fillId="12" borderId="32" xfId="0" applyFont="1" applyFill="1" applyBorder="1" applyAlignment="1">
      <alignment horizontal="center" vertical="center"/>
    </xf>
    <xf numFmtId="0" fontId="44" fillId="12" borderId="21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left" vertical="center"/>
    </xf>
    <xf numFmtId="0" fontId="44" fillId="12" borderId="37" xfId="0" applyFont="1" applyFill="1" applyBorder="1" applyAlignment="1">
      <alignment horizontal="center" vertical="center"/>
    </xf>
    <xf numFmtId="0" fontId="44" fillId="12" borderId="38" xfId="0" applyFont="1" applyFill="1" applyBorder="1" applyAlignment="1">
      <alignment horizontal="center" vertical="center"/>
    </xf>
    <xf numFmtId="0" fontId="44" fillId="12" borderId="27" xfId="0" applyFont="1" applyFill="1" applyBorder="1" applyAlignment="1">
      <alignment horizontal="left" vertical="center"/>
    </xf>
    <xf numFmtId="0" fontId="44" fillId="12" borderId="22" xfId="0" applyFont="1" applyFill="1" applyBorder="1" applyAlignment="1">
      <alignment horizontal="center" vertical="center"/>
    </xf>
    <xf numFmtId="0" fontId="44" fillId="12" borderId="24" xfId="0" applyFont="1" applyFill="1" applyBorder="1" applyAlignment="1">
      <alignment horizontal="left" vertical="center"/>
    </xf>
    <xf numFmtId="0" fontId="44" fillId="12" borderId="27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left" vertical="center"/>
    </xf>
    <xf numFmtId="0" fontId="44" fillId="12" borderId="19" xfId="0" applyFont="1" applyFill="1" applyBorder="1" applyAlignment="1">
      <alignment horizontal="left" vertical="center"/>
    </xf>
    <xf numFmtId="0" fontId="44" fillId="0" borderId="39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1" fontId="44" fillId="12" borderId="41" xfId="0" applyNumberFormat="1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1" fontId="44" fillId="12" borderId="20" xfId="0" applyNumberFormat="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center" vertical="center"/>
    </xf>
    <xf numFmtId="0" fontId="44" fillId="12" borderId="18" xfId="0" applyFont="1" applyFill="1" applyBorder="1" applyAlignment="1">
      <alignment horizontal="center" vertical="center"/>
    </xf>
    <xf numFmtId="0" fontId="44" fillId="12" borderId="25" xfId="0" applyFont="1" applyFill="1" applyBorder="1" applyAlignment="1">
      <alignment horizontal="center" vertical="center"/>
    </xf>
    <xf numFmtId="0" fontId="44" fillId="12" borderId="42" xfId="0" applyFont="1" applyFill="1" applyBorder="1" applyAlignment="1">
      <alignment horizontal="center" vertical="center"/>
    </xf>
    <xf numFmtId="0" fontId="44" fillId="12" borderId="24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center" vertical="center"/>
    </xf>
    <xf numFmtId="0" fontId="44" fillId="12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4" fillId="12" borderId="28" xfId="0" applyFont="1" applyFill="1" applyBorder="1" applyAlignment="1">
      <alignment horizontal="center" vertical="center"/>
    </xf>
    <xf numFmtId="0" fontId="44" fillId="12" borderId="10" xfId="0" applyFont="1" applyFill="1" applyBorder="1" applyAlignment="1">
      <alignment horizontal="left" vertical="center"/>
    </xf>
    <xf numFmtId="0" fontId="44" fillId="12" borderId="10" xfId="0" applyFont="1" applyFill="1" applyBorder="1" applyAlignment="1">
      <alignment horizontal="center" vertical="center"/>
    </xf>
    <xf numFmtId="0" fontId="44" fillId="12" borderId="30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left" vertical="center"/>
    </xf>
    <xf numFmtId="0" fontId="44" fillId="12" borderId="22" xfId="0" applyFont="1" applyFill="1" applyBorder="1" applyAlignment="1">
      <alignment horizontal="center" vertical="center"/>
    </xf>
    <xf numFmtId="0" fontId="44" fillId="12" borderId="27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34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/>
    </xf>
    <xf numFmtId="0" fontId="44" fillId="0" borderId="43" xfId="0" applyFont="1" applyBorder="1" applyAlignment="1">
      <alignment horizontal="center" vertical="center"/>
    </xf>
    <xf numFmtId="1" fontId="44" fillId="0" borderId="44" xfId="0" applyNumberFormat="1" applyFont="1" applyBorder="1" applyAlignment="1">
      <alignment horizontal="center" vertical="center"/>
    </xf>
    <xf numFmtId="1" fontId="44" fillId="0" borderId="22" xfId="0" applyNumberFormat="1" applyFont="1" applyBorder="1" applyAlignment="1">
      <alignment horizontal="center" vertical="center"/>
    </xf>
    <xf numFmtId="1" fontId="44" fillId="0" borderId="41" xfId="0" applyNumberFormat="1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12" borderId="44" xfId="0" applyFont="1" applyFill="1" applyBorder="1" applyAlignment="1">
      <alignment horizontal="center" vertical="center"/>
    </xf>
    <xf numFmtId="0" fontId="44" fillId="12" borderId="43" xfId="0" applyFont="1" applyFill="1" applyBorder="1" applyAlignment="1">
      <alignment horizontal="center" vertical="center"/>
    </xf>
    <xf numFmtId="0" fontId="44" fillId="12" borderId="46" xfId="0" applyFont="1" applyFill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44" fillId="12" borderId="34" xfId="0" applyFont="1" applyFill="1" applyBorder="1" applyAlignment="1">
      <alignment horizontal="center" vertical="center"/>
    </xf>
    <xf numFmtId="0" fontId="44" fillId="12" borderId="34" xfId="0" applyFont="1" applyFill="1" applyBorder="1" applyAlignment="1">
      <alignment horizontal="left" vertical="center"/>
    </xf>
    <xf numFmtId="0" fontId="44" fillId="34" borderId="27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left"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44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4" fillId="34" borderId="41" xfId="0" applyFont="1" applyFill="1" applyBorder="1" applyAlignment="1">
      <alignment horizontal="center" vertical="center"/>
    </xf>
    <xf numFmtId="0" fontId="44" fillId="34" borderId="38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47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33" borderId="16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2" fillId="33" borderId="49" xfId="0" applyNumberFormat="1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/>
    </xf>
    <xf numFmtId="0" fontId="44" fillId="0" borderId="43" xfId="0" applyFont="1" applyFill="1" applyBorder="1" applyAlignment="1">
      <alignment/>
    </xf>
    <xf numFmtId="1" fontId="44" fillId="0" borderId="43" xfId="0" applyNumberFormat="1" applyFont="1" applyFill="1" applyBorder="1" applyAlignment="1">
      <alignment horizontal="center" vertical="center"/>
    </xf>
    <xf numFmtId="1" fontId="44" fillId="0" borderId="4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4" fillId="34" borderId="10" xfId="0" applyFont="1" applyFill="1" applyBorder="1" applyAlignment="1">
      <alignment/>
    </xf>
    <xf numFmtId="1" fontId="44" fillId="34" borderId="10" xfId="0" applyNumberFormat="1" applyFont="1" applyFill="1" applyBorder="1" applyAlignment="1">
      <alignment horizontal="center" vertical="center"/>
    </xf>
    <xf numFmtId="1" fontId="44" fillId="34" borderId="43" xfId="0" applyNumberFormat="1" applyFont="1" applyFill="1" applyBorder="1" applyAlignment="1">
      <alignment horizontal="center" vertical="center"/>
    </xf>
    <xf numFmtId="1" fontId="44" fillId="34" borderId="41" xfId="0" applyNumberFormat="1" applyFont="1" applyFill="1" applyBorder="1" applyAlignment="1">
      <alignment horizontal="center" vertical="center"/>
    </xf>
    <xf numFmtId="0" fontId="44" fillId="12" borderId="48" xfId="0" applyFont="1" applyFill="1" applyBorder="1" applyAlignment="1">
      <alignment/>
    </xf>
    <xf numFmtId="0" fontId="44" fillId="12" borderId="10" xfId="0" applyFont="1" applyFill="1" applyBorder="1" applyAlignment="1">
      <alignment/>
    </xf>
    <xf numFmtId="1" fontId="44" fillId="12" borderId="10" xfId="0" applyNumberFormat="1" applyFont="1" applyFill="1" applyBorder="1" applyAlignment="1">
      <alignment horizontal="center" vertical="center"/>
    </xf>
    <xf numFmtId="1" fontId="44" fillId="12" borderId="43" xfId="0" applyNumberFormat="1" applyFont="1" applyFill="1" applyBorder="1" applyAlignment="1">
      <alignment horizontal="center" vertical="center"/>
    </xf>
    <xf numFmtId="1" fontId="3" fillId="12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4" fillId="0" borderId="39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1" fontId="44" fillId="34" borderId="14" xfId="0" applyNumberFormat="1" applyFont="1" applyFill="1" applyBorder="1" applyAlignment="1">
      <alignment horizontal="center" vertical="center"/>
    </xf>
    <xf numFmtId="1" fontId="44" fillId="34" borderId="38" xfId="0" applyNumberFormat="1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/>
    </xf>
    <xf numFmtId="0" fontId="44" fillId="33" borderId="13" xfId="0" applyFont="1" applyFill="1" applyBorder="1" applyAlignment="1">
      <alignment horizontal="center"/>
    </xf>
    <xf numFmtId="0" fontId="44" fillId="33" borderId="49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/>
    </xf>
    <xf numFmtId="0" fontId="44" fillId="12" borderId="50" xfId="0" applyFont="1" applyFill="1" applyBorder="1" applyAlignment="1">
      <alignment/>
    </xf>
    <xf numFmtId="0" fontId="3" fillId="12" borderId="19" xfId="0" applyFont="1" applyFill="1" applyBorder="1" applyAlignment="1">
      <alignment horizontal="center" vertical="center"/>
    </xf>
    <xf numFmtId="0" fontId="44" fillId="12" borderId="44" xfId="0" applyFont="1" applyFill="1" applyBorder="1" applyAlignment="1">
      <alignment horizontal="center"/>
    </xf>
    <xf numFmtId="0" fontId="44" fillId="12" borderId="22" xfId="0" applyFont="1" applyFill="1" applyBorder="1" applyAlignment="1">
      <alignment/>
    </xf>
    <xf numFmtId="0" fontId="3" fillId="12" borderId="14" xfId="0" applyFont="1" applyFill="1" applyBorder="1" applyAlignment="1">
      <alignment horizontal="center" vertical="center"/>
    </xf>
    <xf numFmtId="0" fontId="44" fillId="12" borderId="41" xfId="0" applyFont="1" applyFill="1" applyBorder="1" applyAlignment="1">
      <alignment horizontal="center"/>
    </xf>
    <xf numFmtId="0" fontId="44" fillId="0" borderId="51" xfId="0" applyFont="1" applyFill="1" applyBorder="1" applyAlignment="1">
      <alignment/>
    </xf>
    <xf numFmtId="0" fontId="2" fillId="0" borderId="5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/>
    </xf>
    <xf numFmtId="0" fontId="44" fillId="0" borderId="27" xfId="0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/>
    </xf>
    <xf numFmtId="1" fontId="44" fillId="0" borderId="12" xfId="0" applyNumberFormat="1" applyFont="1" applyBorder="1" applyAlignment="1">
      <alignment/>
    </xf>
    <xf numFmtId="0" fontId="44" fillId="0" borderId="44" xfId="0" applyFont="1" applyBorder="1" applyAlignment="1">
      <alignment/>
    </xf>
    <xf numFmtId="0" fontId="44" fillId="34" borderId="50" xfId="0" applyFont="1" applyFill="1" applyBorder="1" applyAlignment="1">
      <alignment/>
    </xf>
    <xf numFmtId="0" fontId="3" fillId="34" borderId="19" xfId="0" applyFont="1" applyFill="1" applyBorder="1" applyAlignment="1">
      <alignment horizontal="center" vertical="center"/>
    </xf>
    <xf numFmtId="0" fontId="44" fillId="34" borderId="4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44" fillId="34" borderId="22" xfId="0" applyFont="1" applyFill="1" applyBorder="1" applyAlignment="1">
      <alignment/>
    </xf>
    <xf numFmtId="0" fontId="44" fillId="34" borderId="39" xfId="0" applyFont="1" applyFill="1" applyBorder="1" applyAlignment="1">
      <alignment/>
    </xf>
    <xf numFmtId="0" fontId="3" fillId="34" borderId="40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41" xfId="0" applyFont="1" applyFill="1" applyBorder="1" applyAlignment="1">
      <alignment horizontal="center"/>
    </xf>
    <xf numFmtId="0" fontId="2" fillId="12" borderId="30" xfId="0" applyFont="1" applyFill="1" applyBorder="1" applyAlignment="1">
      <alignment horizontal="center"/>
    </xf>
    <xf numFmtId="0" fontId="44" fillId="12" borderId="10" xfId="0" applyFont="1" applyFill="1" applyBorder="1" applyAlignment="1">
      <alignment horizontal="center"/>
    </xf>
    <xf numFmtId="1" fontId="44" fillId="12" borderId="10" xfId="0" applyNumberFormat="1" applyFont="1" applyFill="1" applyBorder="1" applyAlignment="1">
      <alignment horizontal="center"/>
    </xf>
    <xf numFmtId="2" fontId="44" fillId="12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44" fillId="0" borderId="43" xfId="0" applyFont="1" applyFill="1" applyBorder="1" applyAlignment="1">
      <alignment horizontal="center"/>
    </xf>
    <xf numFmtId="1" fontId="44" fillId="0" borderId="43" xfId="0" applyNumberFormat="1" applyFont="1" applyFill="1" applyBorder="1" applyAlignment="1">
      <alignment horizontal="center"/>
    </xf>
    <xf numFmtId="2" fontId="44" fillId="0" borderId="41" xfId="0" applyNumberFormat="1" applyFont="1" applyFill="1" applyBorder="1" applyAlignment="1">
      <alignment horizontal="center"/>
    </xf>
    <xf numFmtId="0" fontId="44" fillId="12" borderId="39" xfId="0" applyFont="1" applyFill="1" applyBorder="1" applyAlignment="1">
      <alignment/>
    </xf>
    <xf numFmtId="0" fontId="2" fillId="34" borderId="39" xfId="0" applyFont="1" applyFill="1" applyBorder="1" applyAlignment="1">
      <alignment horizontal="center"/>
    </xf>
    <xf numFmtId="0" fontId="44" fillId="34" borderId="14" xfId="0" applyFont="1" applyFill="1" applyBorder="1" applyAlignment="1">
      <alignment/>
    </xf>
    <xf numFmtId="0" fontId="44" fillId="34" borderId="14" xfId="0" applyFont="1" applyFill="1" applyBorder="1" applyAlignment="1">
      <alignment horizontal="center"/>
    </xf>
    <xf numFmtId="1" fontId="44" fillId="34" borderId="14" xfId="0" applyNumberFormat="1" applyFont="1" applyFill="1" applyBorder="1" applyAlignment="1">
      <alignment horizontal="center"/>
    </xf>
    <xf numFmtId="2" fontId="44" fillId="34" borderId="38" xfId="0" applyNumberFormat="1" applyFont="1" applyFill="1" applyBorder="1" applyAlignment="1">
      <alignment horizontal="center"/>
    </xf>
    <xf numFmtId="0" fontId="44" fillId="0" borderId="21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44" fillId="34" borderId="38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44" fillId="34" borderId="43" xfId="0" applyFont="1" applyFill="1" applyBorder="1" applyAlignment="1">
      <alignment/>
    </xf>
    <xf numFmtId="0" fontId="3" fillId="12" borderId="54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center" vertical="center"/>
    </xf>
    <xf numFmtId="0" fontId="3" fillId="12" borderId="55" xfId="0" applyFont="1" applyFill="1" applyBorder="1" applyAlignment="1">
      <alignment horizontal="center" vertical="center"/>
    </xf>
    <xf numFmtId="0" fontId="3" fillId="12" borderId="42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44" fillId="12" borderId="5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12" borderId="56" xfId="0" applyFont="1" applyFill="1" applyBorder="1" applyAlignment="1">
      <alignment horizontal="center" vertical="center"/>
    </xf>
    <xf numFmtId="0" fontId="3" fillId="12" borderId="28" xfId="0" applyFont="1" applyFill="1" applyBorder="1" applyAlignment="1">
      <alignment horizontal="center" vertical="center"/>
    </xf>
    <xf numFmtId="0" fontId="3" fillId="12" borderId="57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44" fillId="34" borderId="58" xfId="0" applyFont="1" applyFill="1" applyBorder="1" applyAlignment="1">
      <alignment/>
    </xf>
    <xf numFmtId="1" fontId="44" fillId="0" borderId="3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44" fillId="0" borderId="16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4" fillId="0" borderId="13" xfId="0" applyFont="1" applyBorder="1" applyAlignment="1">
      <alignment/>
    </xf>
    <xf numFmtId="1" fontId="44" fillId="0" borderId="13" xfId="0" applyNumberFormat="1" applyFont="1" applyBorder="1" applyAlignment="1">
      <alignment/>
    </xf>
    <xf numFmtId="1" fontId="44" fillId="0" borderId="49" xfId="0" applyNumberFormat="1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" fontId="2" fillId="35" borderId="11" xfId="0" applyNumberFormat="1" applyFont="1" applyFill="1" applyBorder="1" applyAlignment="1">
      <alignment horizontal="center"/>
    </xf>
    <xf numFmtId="1" fontId="2" fillId="35" borderId="46" xfId="0" applyNumberFormat="1" applyFont="1" applyFill="1" applyBorder="1" applyAlignment="1">
      <alignment horizontal="center"/>
    </xf>
    <xf numFmtId="0" fontId="46" fillId="33" borderId="52" xfId="0" applyFont="1" applyFill="1" applyBorder="1" applyAlignment="1">
      <alignment horizontal="center" vertical="center"/>
    </xf>
    <xf numFmtId="0" fontId="47" fillId="33" borderId="53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/>
    </xf>
    <xf numFmtId="0" fontId="46" fillId="33" borderId="62" xfId="0" applyFont="1" applyFill="1" applyBorder="1" applyAlignment="1">
      <alignment horizontal="center" vertical="center"/>
    </xf>
    <xf numFmtId="0" fontId="46" fillId="33" borderId="53" xfId="0" applyFont="1" applyFill="1" applyBorder="1" applyAlignment="1">
      <alignment horizontal="center" vertical="center"/>
    </xf>
    <xf numFmtId="1" fontId="44" fillId="12" borderId="41" xfId="0" applyNumberFormat="1" applyFont="1" applyFill="1" applyBorder="1" applyAlignment="1">
      <alignment horizontal="center"/>
    </xf>
    <xf numFmtId="0" fontId="44" fillId="12" borderId="63" xfId="0" applyFont="1" applyFill="1" applyBorder="1" applyAlignment="1">
      <alignment horizontal="center" vertical="center"/>
    </xf>
    <xf numFmtId="0" fontId="44" fillId="12" borderId="64" xfId="0" applyFont="1" applyFill="1" applyBorder="1" applyAlignment="1">
      <alignment horizontal="center" vertical="center"/>
    </xf>
    <xf numFmtId="0" fontId="44" fillId="12" borderId="65" xfId="0" applyFont="1" applyFill="1" applyBorder="1" applyAlignment="1">
      <alignment horizontal="center" vertical="center"/>
    </xf>
    <xf numFmtId="0" fontId="44" fillId="34" borderId="39" xfId="0" applyFont="1" applyFill="1" applyBorder="1" applyAlignment="1">
      <alignment horizontal="center" vertical="center"/>
    </xf>
    <xf numFmtId="1" fontId="44" fillId="34" borderId="41" xfId="0" applyNumberFormat="1" applyFont="1" applyFill="1" applyBorder="1" applyAlignment="1">
      <alignment horizontal="center"/>
    </xf>
    <xf numFmtId="0" fontId="44" fillId="12" borderId="66" xfId="0" applyFont="1" applyFill="1" applyBorder="1" applyAlignment="1">
      <alignment horizontal="center" vertical="center"/>
    </xf>
    <xf numFmtId="0" fontId="44" fillId="12" borderId="40" xfId="0" applyFont="1" applyFill="1" applyBorder="1" applyAlignment="1">
      <alignment horizontal="center" vertical="center"/>
    </xf>
    <xf numFmtId="0" fontId="44" fillId="12" borderId="6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44" fillId="34" borderId="63" xfId="0" applyFont="1" applyFill="1" applyBorder="1" applyAlignment="1">
      <alignment horizontal="center" vertical="center"/>
    </xf>
    <xf numFmtId="0" fontId="44" fillId="34" borderId="64" xfId="0" applyFont="1" applyFill="1" applyBorder="1" applyAlignment="1">
      <alignment horizontal="center" vertical="center"/>
    </xf>
    <xf numFmtId="0" fontId="44" fillId="34" borderId="65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1" fontId="44" fillId="0" borderId="45" xfId="0" applyNumberFormat="1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44" fillId="34" borderId="43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2" fontId="44" fillId="0" borderId="41" xfId="0" applyNumberFormat="1" applyFont="1" applyFill="1" applyBorder="1" applyAlignment="1">
      <alignment horizontal="center" vertical="center"/>
    </xf>
    <xf numFmtId="0" fontId="44" fillId="12" borderId="39" xfId="0" applyFont="1" applyFill="1" applyBorder="1" applyAlignment="1">
      <alignment horizontal="center" vertical="center"/>
    </xf>
    <xf numFmtId="0" fontId="2" fillId="12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12" borderId="39" xfId="0" applyFont="1" applyFill="1" applyBorder="1" applyAlignment="1">
      <alignment horizontal="center" vertical="center"/>
    </xf>
    <xf numFmtId="1" fontId="44" fillId="12" borderId="14" xfId="0" applyNumberFormat="1" applyFont="1" applyFill="1" applyBorder="1" applyAlignment="1">
      <alignment horizontal="center" vertical="center"/>
    </xf>
    <xf numFmtId="2" fontId="44" fillId="12" borderId="38" xfId="0" applyNumberFormat="1" applyFont="1" applyFill="1" applyBorder="1" applyAlignment="1">
      <alignment horizontal="center" vertical="center"/>
    </xf>
    <xf numFmtId="0" fontId="44" fillId="34" borderId="60" xfId="0" applyFont="1" applyFill="1" applyBorder="1" applyAlignment="1">
      <alignment horizontal="center" vertical="center"/>
    </xf>
    <xf numFmtId="0" fontId="44" fillId="34" borderId="48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2" fontId="44" fillId="12" borderId="20" xfId="0" applyNumberFormat="1" applyFont="1" applyFill="1" applyBorder="1" applyAlignment="1">
      <alignment horizontal="center" vertical="center"/>
    </xf>
    <xf numFmtId="0" fontId="2" fillId="12" borderId="3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44" fillId="12" borderId="14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34" borderId="43" xfId="0" applyFont="1" applyFill="1" applyBorder="1" applyAlignment="1">
      <alignment horizontal="center"/>
    </xf>
    <xf numFmtId="1" fontId="44" fillId="12" borderId="14" xfId="0" applyNumberFormat="1" applyFont="1" applyFill="1" applyBorder="1" applyAlignment="1">
      <alignment horizontal="center"/>
    </xf>
    <xf numFmtId="1" fontId="44" fillId="0" borderId="10" xfId="0" applyNumberFormat="1" applyFont="1" applyFill="1" applyBorder="1" applyAlignment="1">
      <alignment horizontal="center"/>
    </xf>
    <xf numFmtId="1" fontId="44" fillId="34" borderId="43" xfId="0" applyNumberFormat="1" applyFont="1" applyFill="1" applyBorder="1" applyAlignment="1">
      <alignment horizontal="center"/>
    </xf>
    <xf numFmtId="1" fontId="44" fillId="12" borderId="38" xfId="0" applyNumberFormat="1" applyFont="1" applyFill="1" applyBorder="1" applyAlignment="1">
      <alignment horizontal="center"/>
    </xf>
    <xf numFmtId="1" fontId="44" fillId="0" borderId="41" xfId="0" applyNumberFormat="1" applyFont="1" applyFill="1" applyBorder="1" applyAlignment="1">
      <alignment horizontal="center"/>
    </xf>
    <xf numFmtId="0" fontId="44" fillId="12" borderId="0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12" borderId="26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0" fontId="44" fillId="34" borderId="28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/>
    </xf>
    <xf numFmtId="0" fontId="44" fillId="34" borderId="30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44" fillId="34" borderId="34" xfId="0" applyFont="1" applyFill="1" applyBorder="1" applyAlignment="1">
      <alignment horizontal="left" vertical="center"/>
    </xf>
    <xf numFmtId="0" fontId="44" fillId="34" borderId="3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4" fillId="34" borderId="42" xfId="0" applyFont="1" applyFill="1" applyBorder="1" applyAlignment="1">
      <alignment horizontal="center" vertical="center"/>
    </xf>
    <xf numFmtId="0" fontId="44" fillId="34" borderId="46" xfId="0" applyFont="1" applyFill="1" applyBorder="1" applyAlignment="1">
      <alignment horizontal="center" vertical="center"/>
    </xf>
    <xf numFmtId="2" fontId="44" fillId="12" borderId="44" xfId="0" applyNumberFormat="1" applyFont="1" applyFill="1" applyBorder="1" applyAlignment="1">
      <alignment horizontal="center" vertical="center"/>
    </xf>
    <xf numFmtId="2" fontId="44" fillId="12" borderId="42" xfId="0" applyNumberFormat="1" applyFont="1" applyFill="1" applyBorder="1" applyAlignment="1">
      <alignment horizontal="center" vertical="center"/>
    </xf>
    <xf numFmtId="2" fontId="44" fillId="34" borderId="20" xfId="0" applyNumberFormat="1" applyFont="1" applyFill="1" applyBorder="1" applyAlignment="1">
      <alignment horizontal="center" vertical="center"/>
    </xf>
    <xf numFmtId="2" fontId="44" fillId="34" borderId="29" xfId="0" applyNumberFormat="1" applyFont="1" applyFill="1" applyBorder="1" applyAlignment="1">
      <alignment horizontal="center" vertical="center"/>
    </xf>
    <xf numFmtId="2" fontId="44" fillId="12" borderId="29" xfId="0" applyNumberFormat="1" applyFont="1" applyFill="1" applyBorder="1" applyAlignment="1">
      <alignment horizontal="center" vertical="center"/>
    </xf>
    <xf numFmtId="2" fontId="44" fillId="0" borderId="29" xfId="0" applyNumberFormat="1" applyFont="1" applyBorder="1" applyAlignment="1">
      <alignment horizontal="center" vertical="center"/>
    </xf>
    <xf numFmtId="0" fontId="44" fillId="12" borderId="33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left" vertical="center"/>
    </xf>
    <xf numFmtId="2" fontId="44" fillId="12" borderId="46" xfId="0" applyNumberFormat="1" applyFont="1" applyFill="1" applyBorder="1" applyAlignment="1">
      <alignment horizontal="center" vertical="center"/>
    </xf>
    <xf numFmtId="0" fontId="44" fillId="34" borderId="70" xfId="0" applyFont="1" applyFill="1" applyBorder="1" applyAlignment="1">
      <alignment horizontal="center" vertical="center"/>
    </xf>
    <xf numFmtId="0" fontId="44" fillId="12" borderId="48" xfId="0" applyFont="1" applyFill="1" applyBorder="1" applyAlignment="1">
      <alignment horizontal="center" vertical="center"/>
    </xf>
    <xf numFmtId="0" fontId="44" fillId="12" borderId="4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44" fillId="34" borderId="0" xfId="0" applyFont="1" applyFill="1" applyBorder="1" applyAlignment="1">
      <alignment horizontal="center" vertical="center"/>
    </xf>
    <xf numFmtId="0" fontId="44" fillId="34" borderId="34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44" fillId="34" borderId="22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left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39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48" fillId="33" borderId="27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44" xfId="0" applyFont="1" applyFill="1" applyBorder="1" applyAlignment="1">
      <alignment/>
    </xf>
    <xf numFmtId="0" fontId="48" fillId="0" borderId="0" xfId="0" applyFont="1" applyAlignment="1">
      <alignment/>
    </xf>
    <xf numFmtId="0" fontId="48" fillId="0" borderId="3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39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38" xfId="0" applyFont="1" applyBorder="1" applyAlignment="1">
      <alignment/>
    </xf>
    <xf numFmtId="0" fontId="48" fillId="12" borderId="30" xfId="0" applyFont="1" applyFill="1" applyBorder="1" applyAlignment="1">
      <alignment/>
    </xf>
    <xf numFmtId="0" fontId="48" fillId="12" borderId="10" xfId="0" applyFont="1" applyFill="1" applyBorder="1" applyAlignment="1">
      <alignment/>
    </xf>
    <xf numFmtId="0" fontId="48" fillId="12" borderId="20" xfId="0" applyFont="1" applyFill="1" applyBorder="1" applyAlignment="1">
      <alignment/>
    </xf>
    <xf numFmtId="0" fontId="48" fillId="12" borderId="39" xfId="0" applyFont="1" applyFill="1" applyBorder="1" applyAlignment="1">
      <alignment/>
    </xf>
    <xf numFmtId="0" fontId="48" fillId="12" borderId="14" xfId="0" applyFont="1" applyFill="1" applyBorder="1" applyAlignment="1">
      <alignment/>
    </xf>
    <xf numFmtId="0" fontId="48" fillId="12" borderId="38" xfId="0" applyFont="1" applyFill="1" applyBorder="1" applyAlignment="1">
      <alignment/>
    </xf>
    <xf numFmtId="0" fontId="48" fillId="34" borderId="3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34" borderId="20" xfId="0" applyFont="1" applyFill="1" applyBorder="1" applyAlignment="1">
      <alignment/>
    </xf>
    <xf numFmtId="0" fontId="48" fillId="34" borderId="0" xfId="0" applyFont="1" applyFill="1" applyAlignment="1">
      <alignment/>
    </xf>
    <xf numFmtId="0" fontId="48" fillId="0" borderId="48" xfId="0" applyFont="1" applyBorder="1" applyAlignment="1">
      <alignment/>
    </xf>
    <xf numFmtId="0" fontId="48" fillId="34" borderId="27" xfId="0" applyFont="1" applyFill="1" applyBorder="1" applyAlignment="1">
      <alignment/>
    </xf>
    <xf numFmtId="0" fontId="48" fillId="34" borderId="39" xfId="0" applyFont="1" applyFill="1" applyBorder="1" applyAlignment="1">
      <alignment/>
    </xf>
    <xf numFmtId="0" fontId="48" fillId="12" borderId="27" xfId="0" applyFont="1" applyFill="1" applyBorder="1" applyAlignment="1">
      <alignment/>
    </xf>
    <xf numFmtId="0" fontId="48" fillId="0" borderId="52" xfId="0" applyFont="1" applyBorder="1" applyAlignment="1">
      <alignment/>
    </xf>
    <xf numFmtId="0" fontId="48" fillId="0" borderId="51" xfId="0" applyFont="1" applyBorder="1" applyAlignment="1">
      <alignment/>
    </xf>
    <xf numFmtId="0" fontId="48" fillId="34" borderId="51" xfId="0" applyFont="1" applyFill="1" applyBorder="1" applyAlignment="1">
      <alignment/>
    </xf>
    <xf numFmtId="0" fontId="48" fillId="33" borderId="52" xfId="0" applyFont="1" applyFill="1" applyBorder="1" applyAlignment="1">
      <alignment horizontal="center" vertical="center"/>
    </xf>
    <xf numFmtId="0" fontId="48" fillId="33" borderId="53" xfId="0" applyFont="1" applyFill="1" applyBorder="1" applyAlignment="1">
      <alignment horizontal="center" vertical="center"/>
    </xf>
    <xf numFmtId="0" fontId="48" fillId="33" borderId="51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12" borderId="56" xfId="0" applyFont="1" applyFill="1" applyBorder="1" applyAlignment="1">
      <alignment horizontal="center" vertical="center"/>
    </xf>
    <xf numFmtId="0" fontId="48" fillId="12" borderId="57" xfId="0" applyFont="1" applyFill="1" applyBorder="1" applyAlignment="1">
      <alignment horizontal="center" vertical="center"/>
    </xf>
    <xf numFmtId="0" fontId="48" fillId="12" borderId="28" xfId="0" applyFont="1" applyFill="1" applyBorder="1" applyAlignment="1">
      <alignment horizontal="center" vertical="center"/>
    </xf>
    <xf numFmtId="0" fontId="48" fillId="12" borderId="57" xfId="0" applyFont="1" applyFill="1" applyBorder="1" applyAlignment="1">
      <alignment horizontal="left" vertical="center"/>
    </xf>
    <xf numFmtId="0" fontId="48" fillId="0" borderId="57" xfId="0" applyFont="1" applyBorder="1" applyAlignment="1">
      <alignment horizontal="left" vertical="center"/>
    </xf>
    <xf numFmtId="0" fontId="48" fillId="0" borderId="51" xfId="0" applyFont="1" applyBorder="1" applyAlignment="1">
      <alignment horizontal="left"/>
    </xf>
    <xf numFmtId="0" fontId="48" fillId="12" borderId="55" xfId="0" applyFont="1" applyFill="1" applyBorder="1" applyAlignment="1">
      <alignment horizontal="left" vertical="center"/>
    </xf>
    <xf numFmtId="0" fontId="48" fillId="34" borderId="54" xfId="0" applyFont="1" applyFill="1" applyBorder="1" applyAlignment="1">
      <alignment horizontal="center" vertical="center"/>
    </xf>
    <xf numFmtId="0" fontId="48" fillId="34" borderId="55" xfId="0" applyFont="1" applyFill="1" applyBorder="1" applyAlignment="1">
      <alignment horizontal="left" vertical="center"/>
    </xf>
    <xf numFmtId="0" fontId="48" fillId="34" borderId="33" xfId="0" applyFont="1" applyFill="1" applyBorder="1" applyAlignment="1">
      <alignment horizontal="center" vertical="center"/>
    </xf>
    <xf numFmtId="0" fontId="48" fillId="34" borderId="55" xfId="0" applyFont="1" applyFill="1" applyBorder="1" applyAlignment="1">
      <alignment horizontal="center" vertical="center"/>
    </xf>
    <xf numFmtId="0" fontId="48" fillId="34" borderId="57" xfId="0" applyFont="1" applyFill="1" applyBorder="1" applyAlignment="1">
      <alignment horizontal="left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57" xfId="0" applyFont="1" applyFill="1" applyBorder="1" applyAlignment="1">
      <alignment horizontal="center" vertical="center"/>
    </xf>
    <xf numFmtId="0" fontId="48" fillId="34" borderId="66" xfId="0" applyFont="1" applyFill="1" applyBorder="1" applyAlignment="1">
      <alignment horizontal="left" vertical="center"/>
    </xf>
    <xf numFmtId="0" fontId="48" fillId="34" borderId="21" xfId="0" applyFont="1" applyFill="1" applyBorder="1" applyAlignment="1">
      <alignment horizontal="center" vertical="center"/>
    </xf>
    <xf numFmtId="0" fontId="48" fillId="34" borderId="66" xfId="0" applyFont="1" applyFill="1" applyBorder="1" applyAlignment="1">
      <alignment horizontal="center" vertical="center"/>
    </xf>
    <xf numFmtId="0" fontId="48" fillId="34" borderId="60" xfId="0" applyFont="1" applyFill="1" applyBorder="1" applyAlignment="1">
      <alignment horizontal="center" vertical="center"/>
    </xf>
    <xf numFmtId="0" fontId="48" fillId="12" borderId="60" xfId="0" applyFont="1" applyFill="1" applyBorder="1" applyAlignment="1">
      <alignment/>
    </xf>
    <xf numFmtId="0" fontId="48" fillId="12" borderId="60" xfId="0" applyFont="1" applyFill="1" applyBorder="1" applyAlignment="1">
      <alignment horizontal="left" vertical="center"/>
    </xf>
    <xf numFmtId="0" fontId="48" fillId="34" borderId="48" xfId="0" applyFont="1" applyFill="1" applyBorder="1" applyAlignment="1">
      <alignment/>
    </xf>
    <xf numFmtId="0" fontId="48" fillId="0" borderId="65" xfId="0" applyFont="1" applyBorder="1" applyAlignment="1">
      <alignment/>
    </xf>
    <xf numFmtId="0" fontId="48" fillId="34" borderId="57" xfId="0" applyFont="1" applyFill="1" applyBorder="1" applyAlignment="1">
      <alignment/>
    </xf>
    <xf numFmtId="0" fontId="48" fillId="12" borderId="57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48" fillId="33" borderId="53" xfId="0" applyFont="1" applyFill="1" applyBorder="1" applyAlignment="1">
      <alignment/>
    </xf>
    <xf numFmtId="0" fontId="48" fillId="0" borderId="55" xfId="0" applyFont="1" applyBorder="1" applyAlignment="1">
      <alignment/>
    </xf>
    <xf numFmtId="0" fontId="48" fillId="0" borderId="42" xfId="0" applyFont="1" applyBorder="1" applyAlignment="1">
      <alignment/>
    </xf>
    <xf numFmtId="0" fontId="48" fillId="34" borderId="29" xfId="0" applyFont="1" applyFill="1" applyBorder="1" applyAlignment="1">
      <alignment/>
    </xf>
    <xf numFmtId="0" fontId="48" fillId="12" borderId="29" xfId="0" applyFont="1" applyFill="1" applyBorder="1" applyAlignment="1">
      <alignment/>
    </xf>
    <xf numFmtId="0" fontId="48" fillId="12" borderId="61" xfId="0" applyFont="1" applyFill="1" applyBorder="1" applyAlignment="1">
      <alignment/>
    </xf>
    <xf numFmtId="0" fontId="48" fillId="33" borderId="65" xfId="0" applyFont="1" applyFill="1" applyBorder="1" applyAlignment="1">
      <alignment/>
    </xf>
    <xf numFmtId="0" fontId="48" fillId="0" borderId="60" xfId="0" applyFont="1" applyBorder="1" applyAlignment="1">
      <alignment/>
    </xf>
    <xf numFmtId="0" fontId="48" fillId="34" borderId="55" xfId="0" applyFont="1" applyFill="1" applyBorder="1" applyAlignment="1">
      <alignment/>
    </xf>
    <xf numFmtId="0" fontId="48" fillId="33" borderId="18" xfId="0" applyFont="1" applyFill="1" applyBorder="1" applyAlignment="1">
      <alignment/>
    </xf>
    <xf numFmtId="0" fontId="48" fillId="0" borderId="61" xfId="0" applyFont="1" applyBorder="1" applyAlignment="1">
      <alignment/>
    </xf>
    <xf numFmtId="0" fontId="48" fillId="34" borderId="42" xfId="0" applyFont="1" applyFill="1" applyBorder="1" applyAlignment="1">
      <alignment/>
    </xf>
    <xf numFmtId="0" fontId="48" fillId="34" borderId="65" xfId="0" applyFont="1" applyFill="1" applyBorder="1" applyAlignment="1">
      <alignment/>
    </xf>
    <xf numFmtId="0" fontId="48" fillId="34" borderId="60" xfId="0" applyFont="1" applyFill="1" applyBorder="1" applyAlignment="1">
      <alignment/>
    </xf>
    <xf numFmtId="0" fontId="48" fillId="12" borderId="18" xfId="0" applyFont="1" applyFill="1" applyBorder="1" applyAlignment="1">
      <alignment/>
    </xf>
    <xf numFmtId="0" fontId="48" fillId="12" borderId="65" xfId="0" applyFont="1" applyFill="1" applyBorder="1" applyAlignment="1">
      <alignment/>
    </xf>
    <xf numFmtId="0" fontId="48" fillId="12" borderId="42" xfId="0" applyFont="1" applyFill="1" applyBorder="1" applyAlignment="1">
      <alignment/>
    </xf>
    <xf numFmtId="2" fontId="48" fillId="34" borderId="42" xfId="0" applyNumberFormat="1" applyFont="1" applyFill="1" applyBorder="1" applyAlignment="1">
      <alignment horizontal="center" vertical="center"/>
    </xf>
    <xf numFmtId="2" fontId="48" fillId="12" borderId="29" xfId="0" applyNumberFormat="1" applyFont="1" applyFill="1" applyBorder="1" applyAlignment="1">
      <alignment horizontal="center" vertical="center"/>
    </xf>
    <xf numFmtId="2" fontId="48" fillId="34" borderId="29" xfId="0" applyNumberFormat="1" applyFont="1" applyFill="1" applyBorder="1" applyAlignment="1">
      <alignment horizontal="center" vertical="center"/>
    </xf>
    <xf numFmtId="2" fontId="48" fillId="34" borderId="22" xfId="0" applyNumberFormat="1" applyFont="1" applyFill="1" applyBorder="1" applyAlignment="1">
      <alignment horizontal="center" vertical="center"/>
    </xf>
    <xf numFmtId="0" fontId="48" fillId="34" borderId="56" xfId="0" applyFont="1" applyFill="1" applyBorder="1" applyAlignment="1">
      <alignment horizontal="center" vertical="center"/>
    </xf>
    <xf numFmtId="0" fontId="48" fillId="34" borderId="60" xfId="0" applyFont="1" applyFill="1" applyBorder="1" applyAlignment="1">
      <alignment horizontal="left" vertical="center"/>
    </xf>
    <xf numFmtId="0" fontId="48" fillId="34" borderId="61" xfId="0" applyFont="1" applyFill="1" applyBorder="1" applyAlignment="1">
      <alignment/>
    </xf>
    <xf numFmtId="0" fontId="48" fillId="34" borderId="52" xfId="0" applyFont="1" applyFill="1" applyBorder="1" applyAlignment="1">
      <alignment/>
    </xf>
    <xf numFmtId="0" fontId="48" fillId="34" borderId="51" xfId="0" applyFont="1" applyFill="1" applyBorder="1" applyAlignment="1">
      <alignment horizontal="left"/>
    </xf>
    <xf numFmtId="0" fontId="48" fillId="34" borderId="18" xfId="0" applyFont="1" applyFill="1" applyBorder="1" applyAlignment="1">
      <alignment/>
    </xf>
    <xf numFmtId="0" fontId="48" fillId="34" borderId="29" xfId="0" applyFont="1" applyFill="1" applyBorder="1" applyAlignment="1">
      <alignment horizontal="left" vertical="center"/>
    </xf>
    <xf numFmtId="0" fontId="48" fillId="34" borderId="42" xfId="0" applyFont="1" applyFill="1" applyBorder="1" applyAlignment="1">
      <alignment horizontal="left" vertical="center"/>
    </xf>
    <xf numFmtId="0" fontId="48" fillId="12" borderId="54" xfId="0" applyFont="1" applyFill="1" applyBorder="1" applyAlignment="1">
      <alignment horizontal="center" vertical="center"/>
    </xf>
    <xf numFmtId="0" fontId="48" fillId="12" borderId="29" xfId="0" applyFont="1" applyFill="1" applyBorder="1" applyAlignment="1">
      <alignment horizontal="left" vertical="center"/>
    </xf>
    <xf numFmtId="0" fontId="48" fillId="12" borderId="66" xfId="0" applyFont="1" applyFill="1" applyBorder="1" applyAlignment="1">
      <alignment/>
    </xf>
    <xf numFmtId="0" fontId="48" fillId="12" borderId="61" xfId="0" applyFont="1" applyFill="1" applyBorder="1" applyAlignment="1">
      <alignment horizontal="left" vertical="center"/>
    </xf>
    <xf numFmtId="0" fontId="48" fillId="12" borderId="22" xfId="0" applyFont="1" applyFill="1" applyBorder="1" applyAlignment="1">
      <alignment/>
    </xf>
    <xf numFmtId="0" fontId="48" fillId="12" borderId="48" xfId="0" applyFont="1" applyFill="1" applyBorder="1" applyAlignment="1">
      <alignment/>
    </xf>
    <xf numFmtId="0" fontId="48" fillId="12" borderId="55" xfId="0" applyFont="1" applyFill="1" applyBorder="1" applyAlignment="1">
      <alignment/>
    </xf>
    <xf numFmtId="0" fontId="48" fillId="0" borderId="55" xfId="0" applyFont="1" applyFill="1" applyBorder="1" applyAlignment="1">
      <alignment horizontal="left" vertical="center"/>
    </xf>
    <xf numFmtId="0" fontId="48" fillId="0" borderId="57" xfId="0" applyFont="1" applyFill="1" applyBorder="1" applyAlignment="1">
      <alignment horizontal="left" vertical="center"/>
    </xf>
    <xf numFmtId="0" fontId="48" fillId="34" borderId="15" xfId="0" applyFont="1" applyFill="1" applyBorder="1" applyAlignment="1">
      <alignment/>
    </xf>
    <xf numFmtId="0" fontId="48" fillId="0" borderId="21" xfId="0" applyFont="1" applyBorder="1" applyAlignment="1">
      <alignment/>
    </xf>
    <xf numFmtId="0" fontId="48" fillId="0" borderId="60" xfId="0" applyFont="1" applyFill="1" applyBorder="1" applyAlignment="1">
      <alignment horizontal="left" vertical="center"/>
    </xf>
    <xf numFmtId="0" fontId="48" fillId="34" borderId="66" xfId="0" applyFont="1" applyFill="1" applyBorder="1" applyAlignment="1">
      <alignment/>
    </xf>
    <xf numFmtId="0" fontId="48" fillId="34" borderId="22" xfId="0" applyFont="1" applyFill="1" applyBorder="1" applyAlignment="1">
      <alignment/>
    </xf>
    <xf numFmtId="0" fontId="48" fillId="34" borderId="59" xfId="0" applyFont="1" applyFill="1" applyBorder="1" applyAlignment="1">
      <alignment horizontal="center" vertical="center"/>
    </xf>
    <xf numFmtId="0" fontId="48" fillId="34" borderId="37" xfId="0" applyFont="1" applyFill="1" applyBorder="1" applyAlignment="1">
      <alignment horizontal="center" vertical="center"/>
    </xf>
    <xf numFmtId="2" fontId="48" fillId="34" borderId="61" xfId="0" applyNumberFormat="1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/>
    </xf>
    <xf numFmtId="0" fontId="48" fillId="12" borderId="59" xfId="0" applyFont="1" applyFill="1" applyBorder="1" applyAlignment="1">
      <alignment horizontal="center" vertical="center"/>
    </xf>
    <xf numFmtId="0" fontId="48" fillId="12" borderId="37" xfId="0" applyFont="1" applyFill="1" applyBorder="1" applyAlignment="1">
      <alignment horizontal="center" vertical="center"/>
    </xf>
    <xf numFmtId="0" fontId="48" fillId="12" borderId="55" xfId="0" applyFont="1" applyFill="1" applyBorder="1" applyAlignment="1">
      <alignment horizontal="center" vertical="center"/>
    </xf>
    <xf numFmtId="0" fontId="48" fillId="12" borderId="60" xfId="0" applyFont="1" applyFill="1" applyBorder="1" applyAlignment="1">
      <alignment horizontal="center" vertical="center"/>
    </xf>
    <xf numFmtId="2" fontId="48" fillId="12" borderId="42" xfId="0" applyNumberFormat="1" applyFont="1" applyFill="1" applyBorder="1" applyAlignment="1">
      <alignment horizontal="center" vertical="center"/>
    </xf>
    <xf numFmtId="2" fontId="48" fillId="12" borderId="61" xfId="0" applyNumberFormat="1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/>
    </xf>
    <xf numFmtId="0" fontId="0" fillId="0" borderId="23" xfId="0" applyBorder="1" applyAlignment="1">
      <alignment/>
    </xf>
    <xf numFmtId="0" fontId="48" fillId="34" borderId="71" xfId="0" applyFont="1" applyFill="1" applyBorder="1" applyAlignment="1">
      <alignment/>
    </xf>
    <xf numFmtId="0" fontId="48" fillId="0" borderId="47" xfId="0" applyFont="1" applyBorder="1" applyAlignment="1">
      <alignment/>
    </xf>
    <xf numFmtId="0" fontId="48" fillId="0" borderId="0" xfId="0" applyFont="1" applyBorder="1" applyAlignment="1">
      <alignment/>
    </xf>
    <xf numFmtId="0" fontId="48" fillId="34" borderId="47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8" fillId="33" borderId="63" xfId="0" applyFont="1" applyFill="1" applyBorder="1" applyAlignment="1">
      <alignment/>
    </xf>
    <xf numFmtId="0" fontId="48" fillId="33" borderId="71" xfId="0" applyFont="1" applyFill="1" applyBorder="1" applyAlignment="1">
      <alignment/>
    </xf>
    <xf numFmtId="0" fontId="48" fillId="33" borderId="50" xfId="0" applyFont="1" applyFill="1" applyBorder="1" applyAlignment="1">
      <alignment/>
    </xf>
    <xf numFmtId="0" fontId="48" fillId="12" borderId="65" xfId="0" applyFont="1" applyFill="1" applyBorder="1" applyAlignment="1">
      <alignment/>
    </xf>
    <xf numFmtId="0" fontId="48" fillId="34" borderId="65" xfId="0" applyFont="1" applyFill="1" applyBorder="1" applyAlignment="1">
      <alignment/>
    </xf>
    <xf numFmtId="0" fontId="48" fillId="34" borderId="57" xfId="0" applyFont="1" applyFill="1" applyBorder="1" applyAlignment="1">
      <alignment/>
    </xf>
    <xf numFmtId="0" fontId="48" fillId="34" borderId="28" xfId="0" applyFont="1" applyFill="1" applyBorder="1" applyAlignment="1">
      <alignment/>
    </xf>
    <xf numFmtId="0" fontId="48" fillId="12" borderId="57" xfId="0" applyFont="1" applyFill="1" applyBorder="1" applyAlignment="1">
      <alignment/>
    </xf>
    <xf numFmtId="0" fontId="48" fillId="12" borderId="28" xfId="0" applyFont="1" applyFill="1" applyBorder="1" applyAlignment="1">
      <alignment/>
    </xf>
    <xf numFmtId="0" fontId="48" fillId="12" borderId="60" xfId="0" applyFont="1" applyFill="1" applyBorder="1" applyAlignment="1">
      <alignment/>
    </xf>
    <xf numFmtId="0" fontId="48" fillId="34" borderId="60" xfId="0" applyFont="1" applyFill="1" applyBorder="1" applyAlignment="1">
      <alignment/>
    </xf>
    <xf numFmtId="0" fontId="48" fillId="34" borderId="26" xfId="0" applyFont="1" applyFill="1" applyBorder="1" applyAlignment="1">
      <alignment/>
    </xf>
    <xf numFmtId="0" fontId="48" fillId="12" borderId="37" xfId="0" applyFont="1" applyFill="1" applyBorder="1" applyAlignment="1">
      <alignment/>
    </xf>
    <xf numFmtId="0" fontId="48" fillId="34" borderId="28" xfId="0" applyFont="1" applyFill="1" applyBorder="1" applyAlignment="1">
      <alignment/>
    </xf>
    <xf numFmtId="0" fontId="48" fillId="12" borderId="28" xfId="0" applyFont="1" applyFill="1" applyBorder="1" applyAlignment="1">
      <alignment/>
    </xf>
    <xf numFmtId="0" fontId="48" fillId="34" borderId="33" xfId="0" applyFont="1" applyFill="1" applyBorder="1" applyAlignment="1">
      <alignment/>
    </xf>
    <xf numFmtId="0" fontId="48" fillId="33" borderId="52" xfId="0" applyFont="1" applyFill="1" applyBorder="1" applyAlignment="1">
      <alignment/>
    </xf>
    <xf numFmtId="0" fontId="48" fillId="33" borderId="51" xfId="0" applyFont="1" applyFill="1" applyBorder="1" applyAlignment="1">
      <alignment/>
    </xf>
    <xf numFmtId="0" fontId="48" fillId="0" borderId="23" xfId="0" applyFont="1" applyBorder="1" applyAlignment="1">
      <alignment/>
    </xf>
    <xf numFmtId="0" fontId="48" fillId="12" borderId="55" xfId="0" applyFont="1" applyFill="1" applyBorder="1" applyAlignment="1">
      <alignment/>
    </xf>
    <xf numFmtId="0" fontId="48" fillId="33" borderId="66" xfId="0" applyFont="1" applyFill="1" applyBorder="1" applyAlignment="1">
      <alignment/>
    </xf>
    <xf numFmtId="0" fontId="48" fillId="33" borderId="22" xfId="0" applyFont="1" applyFill="1" applyBorder="1" applyAlignment="1">
      <alignment/>
    </xf>
    <xf numFmtId="0" fontId="48" fillId="34" borderId="55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48" fillId="34" borderId="53" xfId="0" applyFont="1" applyFill="1" applyBorder="1" applyAlignment="1">
      <alignment/>
    </xf>
    <xf numFmtId="2" fontId="48" fillId="34" borderId="65" xfId="0" applyNumberFormat="1" applyFont="1" applyFill="1" applyBorder="1" applyAlignment="1">
      <alignment/>
    </xf>
    <xf numFmtId="2" fontId="48" fillId="12" borderId="57" xfId="0" applyNumberFormat="1" applyFont="1" applyFill="1" applyBorder="1" applyAlignment="1">
      <alignment/>
    </xf>
    <xf numFmtId="2" fontId="48" fillId="34" borderId="57" xfId="0" applyNumberFormat="1" applyFont="1" applyFill="1" applyBorder="1" applyAlignment="1">
      <alignment/>
    </xf>
    <xf numFmtId="2" fontId="48" fillId="12" borderId="55" xfId="0" applyNumberFormat="1" applyFont="1" applyFill="1" applyBorder="1" applyAlignment="1">
      <alignment/>
    </xf>
    <xf numFmtId="2" fontId="48" fillId="12" borderId="66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48" fillId="12" borderId="24" xfId="0" applyFont="1" applyFill="1" applyBorder="1" applyAlignment="1">
      <alignment/>
    </xf>
    <xf numFmtId="0" fontId="48" fillId="0" borderId="53" xfId="0" applyFont="1" applyBorder="1" applyAlignment="1">
      <alignment/>
    </xf>
    <xf numFmtId="0" fontId="48" fillId="12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34" borderId="21" xfId="0" applyFont="1" applyFill="1" applyBorder="1" applyAlignment="1">
      <alignment/>
    </xf>
    <xf numFmtId="0" fontId="48" fillId="34" borderId="17" xfId="0" applyFont="1" applyFill="1" applyBorder="1" applyAlignment="1">
      <alignment/>
    </xf>
    <xf numFmtId="0" fontId="48" fillId="34" borderId="70" xfId="0" applyFont="1" applyFill="1" applyBorder="1" applyAlignment="1">
      <alignment/>
    </xf>
    <xf numFmtId="0" fontId="48" fillId="34" borderId="43" xfId="0" applyFont="1" applyFill="1" applyBorder="1" applyAlignment="1">
      <alignment/>
    </xf>
    <xf numFmtId="0" fontId="48" fillId="34" borderId="43" xfId="0" applyFont="1" applyFill="1" applyBorder="1" applyAlignment="1">
      <alignment/>
    </xf>
    <xf numFmtId="0" fontId="48" fillId="33" borderId="39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4" borderId="66" xfId="0" applyFont="1" applyFill="1" applyBorder="1" applyAlignment="1">
      <alignment/>
    </xf>
    <xf numFmtId="0" fontId="48" fillId="12" borderId="17" xfId="0" applyFont="1" applyFill="1" applyBorder="1" applyAlignment="1">
      <alignment/>
    </xf>
    <xf numFmtId="0" fontId="0" fillId="12" borderId="10" xfId="0" applyFill="1" applyBorder="1" applyAlignment="1">
      <alignment/>
    </xf>
    <xf numFmtId="0" fontId="48" fillId="12" borderId="14" xfId="0" applyFont="1" applyFill="1" applyBorder="1" applyAlignment="1">
      <alignment/>
    </xf>
    <xf numFmtId="0" fontId="48" fillId="12" borderId="66" xfId="0" applyFont="1" applyFill="1" applyBorder="1" applyAlignment="1">
      <alignment/>
    </xf>
    <xf numFmtId="0" fontId="48" fillId="12" borderId="21" xfId="0" applyFont="1" applyFill="1" applyBorder="1" applyAlignment="1">
      <alignment/>
    </xf>
    <xf numFmtId="0" fontId="48" fillId="33" borderId="55" xfId="0" applyFont="1" applyFill="1" applyBorder="1" applyAlignment="1">
      <alignment/>
    </xf>
    <xf numFmtId="0" fontId="48" fillId="33" borderId="61" xfId="0" applyFont="1" applyFill="1" applyBorder="1" applyAlignment="1">
      <alignment/>
    </xf>
    <xf numFmtId="0" fontId="48" fillId="33" borderId="60" xfId="0" applyFont="1" applyFill="1" applyBorder="1" applyAlignment="1">
      <alignment/>
    </xf>
    <xf numFmtId="0" fontId="0" fillId="12" borderId="57" xfId="0" applyFill="1" applyBorder="1" applyAlignment="1">
      <alignment/>
    </xf>
    <xf numFmtId="0" fontId="48" fillId="12" borderId="59" xfId="0" applyFont="1" applyFill="1" applyBorder="1" applyAlignment="1">
      <alignment/>
    </xf>
    <xf numFmtId="2" fontId="48" fillId="12" borderId="60" xfId="0" applyNumberFormat="1" applyFont="1" applyFill="1" applyBorder="1" applyAlignment="1">
      <alignment/>
    </xf>
    <xf numFmtId="0" fontId="0" fillId="34" borderId="51" xfId="0" applyFill="1" applyBorder="1" applyAlignment="1">
      <alignment/>
    </xf>
    <xf numFmtId="0" fontId="48" fillId="34" borderId="59" xfId="0" applyFont="1" applyFill="1" applyBorder="1" applyAlignment="1">
      <alignment/>
    </xf>
    <xf numFmtId="0" fontId="48" fillId="34" borderId="37" xfId="0" applyFont="1" applyFill="1" applyBorder="1" applyAlignment="1">
      <alignment/>
    </xf>
    <xf numFmtId="2" fontId="48" fillId="34" borderId="60" xfId="0" applyNumberFormat="1" applyFont="1" applyFill="1" applyBorder="1" applyAlignment="1">
      <alignment/>
    </xf>
    <xf numFmtId="0" fontId="48" fillId="34" borderId="72" xfId="0" applyFont="1" applyFill="1" applyBorder="1" applyAlignment="1">
      <alignment/>
    </xf>
    <xf numFmtId="0" fontId="48" fillId="34" borderId="21" xfId="0" applyFont="1" applyFill="1" applyBorder="1" applyAlignment="1">
      <alignment/>
    </xf>
    <xf numFmtId="2" fontId="48" fillId="34" borderId="66" xfId="0" applyNumberFormat="1" applyFont="1" applyFill="1" applyBorder="1" applyAlignment="1">
      <alignment/>
    </xf>
    <xf numFmtId="0" fontId="48" fillId="34" borderId="56" xfId="0" applyFont="1" applyFill="1" applyBorder="1" applyAlignment="1">
      <alignment/>
    </xf>
    <xf numFmtId="0" fontId="48" fillId="12" borderId="56" xfId="0" applyFont="1" applyFill="1" applyBorder="1" applyAlignment="1">
      <alignment/>
    </xf>
    <xf numFmtId="1" fontId="0" fillId="0" borderId="0" xfId="0" applyNumberFormat="1" applyAlignment="1">
      <alignment/>
    </xf>
    <xf numFmtId="0" fontId="48" fillId="34" borderId="14" xfId="0" applyFont="1" applyFill="1" applyBorder="1" applyAlignment="1">
      <alignment/>
    </xf>
    <xf numFmtId="2" fontId="48" fillId="34" borderId="20" xfId="0" applyNumberFormat="1" applyFont="1" applyFill="1" applyBorder="1" applyAlignment="1">
      <alignment/>
    </xf>
    <xf numFmtId="2" fontId="48" fillId="12" borderId="20" xfId="0" applyNumberFormat="1" applyFont="1" applyFill="1" applyBorder="1" applyAlignment="1">
      <alignment/>
    </xf>
    <xf numFmtId="2" fontId="48" fillId="34" borderId="38" xfId="0" applyNumberFormat="1" applyFont="1" applyFill="1" applyBorder="1" applyAlignment="1">
      <alignment/>
    </xf>
    <xf numFmtId="0" fontId="48" fillId="34" borderId="27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2" fontId="48" fillId="34" borderId="44" xfId="0" applyNumberFormat="1" applyFont="1" applyFill="1" applyBorder="1" applyAlignment="1">
      <alignment/>
    </xf>
    <xf numFmtId="0" fontId="48" fillId="34" borderId="30" xfId="0" applyFont="1" applyFill="1" applyBorder="1" applyAlignment="1">
      <alignment/>
    </xf>
    <xf numFmtId="0" fontId="48" fillId="33" borderId="73" xfId="0" applyFont="1" applyFill="1" applyBorder="1" applyAlignment="1">
      <alignment/>
    </xf>
    <xf numFmtId="0" fontId="48" fillId="33" borderId="74" xfId="0" applyFont="1" applyFill="1" applyBorder="1" applyAlignment="1">
      <alignment/>
    </xf>
    <xf numFmtId="0" fontId="48" fillId="33" borderId="50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0" fontId="48" fillId="34" borderId="44" xfId="0" applyFont="1" applyFill="1" applyBorder="1" applyAlignment="1">
      <alignment/>
    </xf>
    <xf numFmtId="0" fontId="48" fillId="33" borderId="63" xfId="0" applyFont="1" applyFill="1" applyBorder="1" applyAlignment="1">
      <alignment/>
    </xf>
    <xf numFmtId="0" fontId="48" fillId="33" borderId="23" xfId="0" applyFont="1" applyFill="1" applyBorder="1" applyAlignment="1">
      <alignment/>
    </xf>
    <xf numFmtId="0" fontId="48" fillId="12" borderId="30" xfId="0" applyFont="1" applyFill="1" applyBorder="1" applyAlignment="1">
      <alignment/>
    </xf>
    <xf numFmtId="0" fontId="48" fillId="12" borderId="39" xfId="0" applyFont="1" applyFill="1" applyBorder="1" applyAlignment="1">
      <alignment/>
    </xf>
    <xf numFmtId="2" fontId="48" fillId="12" borderId="38" xfId="0" applyNumberFormat="1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27" xfId="0" applyFont="1" applyFill="1" applyBorder="1" applyAlignment="1">
      <alignment/>
    </xf>
    <xf numFmtId="0" fontId="48" fillId="33" borderId="44" xfId="0" applyFont="1" applyFill="1" applyBorder="1" applyAlignment="1">
      <alignment/>
    </xf>
    <xf numFmtId="0" fontId="48" fillId="34" borderId="39" xfId="0" applyFont="1" applyFill="1" applyBorder="1" applyAlignment="1">
      <alignment/>
    </xf>
    <xf numFmtId="0" fontId="48" fillId="34" borderId="14" xfId="0" applyFont="1" applyFill="1" applyBorder="1" applyAlignment="1">
      <alignment/>
    </xf>
    <xf numFmtId="0" fontId="48" fillId="34" borderId="38" xfId="0" applyFont="1" applyFill="1" applyBorder="1" applyAlignment="1">
      <alignment/>
    </xf>
    <xf numFmtId="0" fontId="48" fillId="33" borderId="58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48" fillId="34" borderId="41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3" borderId="49" xfId="0" applyFont="1" applyFill="1" applyBorder="1" applyAlignment="1">
      <alignment/>
    </xf>
    <xf numFmtId="0" fontId="48" fillId="34" borderId="71" xfId="0" applyFont="1" applyFill="1" applyBorder="1" applyAlignment="1">
      <alignment horizontal="left"/>
    </xf>
    <xf numFmtId="0" fontId="48" fillId="34" borderId="75" xfId="0" applyFont="1" applyFill="1" applyBorder="1" applyAlignment="1">
      <alignment/>
    </xf>
    <xf numFmtId="0" fontId="0" fillId="0" borderId="71" xfId="0" applyBorder="1" applyAlignment="1">
      <alignment/>
    </xf>
    <xf numFmtId="0" fontId="48" fillId="34" borderId="53" xfId="0" applyFont="1" applyFill="1" applyBorder="1" applyAlignment="1">
      <alignment/>
    </xf>
    <xf numFmtId="0" fontId="48" fillId="12" borderId="53" xfId="0" applyFont="1" applyFill="1" applyBorder="1" applyAlignment="1">
      <alignment/>
    </xf>
    <xf numFmtId="0" fontId="48" fillId="12" borderId="53" xfId="0" applyFont="1" applyFill="1" applyBorder="1" applyAlignment="1">
      <alignment/>
    </xf>
    <xf numFmtId="0" fontId="35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5" fillId="34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/>
    </xf>
    <xf numFmtId="0" fontId="48" fillId="33" borderId="27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44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/>
    </xf>
    <xf numFmtId="0" fontId="49" fillId="33" borderId="53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49" fillId="33" borderId="27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35" fillId="34" borderId="0" xfId="0" applyFont="1" applyFill="1" applyAlignment="1">
      <alignment/>
    </xf>
    <xf numFmtId="0" fontId="49" fillId="34" borderId="0" xfId="0" applyFont="1" applyFill="1" applyBorder="1" applyAlignment="1">
      <alignment/>
    </xf>
    <xf numFmtId="0" fontId="50" fillId="12" borderId="10" xfId="0" applyFont="1" applyFill="1" applyBorder="1" applyAlignment="1">
      <alignment/>
    </xf>
    <xf numFmtId="0" fontId="48" fillId="12" borderId="12" xfId="0" applyFont="1" applyFill="1" applyBorder="1" applyAlignment="1">
      <alignment/>
    </xf>
    <xf numFmtId="0" fontId="50" fillId="34" borderId="14" xfId="0" applyFont="1" applyFill="1" applyBorder="1" applyAlignment="1">
      <alignment/>
    </xf>
    <xf numFmtId="0" fontId="6" fillId="12" borderId="10" xfId="0" applyFont="1" applyFill="1" applyBorder="1" applyAlignment="1">
      <alignment/>
    </xf>
    <xf numFmtId="0" fontId="0" fillId="0" borderId="5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2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C1">
      <selection activeCell="A1" sqref="A1:Q41"/>
    </sheetView>
  </sheetViews>
  <sheetFormatPr defaultColWidth="9.140625" defaultRowHeight="15"/>
  <cols>
    <col min="2" max="2" width="25.00390625" style="0" customWidth="1"/>
    <col min="8" max="8" width="20.8515625" style="0" customWidth="1"/>
    <col min="9" max="9" width="8.7109375" style="0" customWidth="1"/>
    <col min="14" max="14" width="22.28125" style="0" customWidth="1"/>
  </cols>
  <sheetData>
    <row r="1" spans="1:17" ht="16.5" thickBot="1">
      <c r="A1" s="16" t="s">
        <v>0</v>
      </c>
      <c r="B1" s="17" t="s">
        <v>1</v>
      </c>
      <c r="C1" s="16" t="s">
        <v>2</v>
      </c>
      <c r="D1" s="17" t="s">
        <v>3</v>
      </c>
      <c r="E1" s="16" t="s">
        <v>4</v>
      </c>
      <c r="F1" s="17" t="s">
        <v>5</v>
      </c>
      <c r="G1" s="16" t="s">
        <v>6</v>
      </c>
      <c r="H1" s="17" t="s">
        <v>7</v>
      </c>
      <c r="I1" s="16" t="s">
        <v>8</v>
      </c>
      <c r="J1" s="17" t="s">
        <v>9</v>
      </c>
      <c r="K1" s="18" t="s">
        <v>10</v>
      </c>
      <c r="L1" s="19"/>
      <c r="M1" s="20" t="s">
        <v>11</v>
      </c>
      <c r="N1" s="21" t="s">
        <v>12</v>
      </c>
      <c r="O1" s="21" t="s">
        <v>13</v>
      </c>
      <c r="P1" s="21" t="s">
        <v>14</v>
      </c>
      <c r="Q1" s="18" t="s">
        <v>9</v>
      </c>
    </row>
    <row r="2" spans="1:17" ht="15.75">
      <c r="A2" s="23">
        <v>1</v>
      </c>
      <c r="B2" s="47" t="s">
        <v>15</v>
      </c>
      <c r="C2" s="23">
        <v>48</v>
      </c>
      <c r="D2" s="5">
        <v>239</v>
      </c>
      <c r="E2" s="23">
        <v>216</v>
      </c>
      <c r="F2" s="5">
        <v>244</v>
      </c>
      <c r="G2" s="23">
        <v>188</v>
      </c>
      <c r="H2" s="5">
        <v>184</v>
      </c>
      <c r="I2" s="23">
        <v>150</v>
      </c>
      <c r="J2" s="5">
        <v>1269</v>
      </c>
      <c r="K2" s="24">
        <v>211.5</v>
      </c>
      <c r="L2" s="19"/>
      <c r="M2" s="25">
        <v>1</v>
      </c>
      <c r="N2" s="50" t="s">
        <v>16</v>
      </c>
      <c r="O2" s="26"/>
      <c r="P2" s="26">
        <v>237</v>
      </c>
      <c r="Q2" s="27">
        <v>237</v>
      </c>
    </row>
    <row r="3" spans="1:17" ht="15.75">
      <c r="A3" s="57">
        <v>2</v>
      </c>
      <c r="B3" s="58" t="s">
        <v>17</v>
      </c>
      <c r="C3" s="57">
        <v>48</v>
      </c>
      <c r="D3" s="59">
        <v>169</v>
      </c>
      <c r="E3" s="57">
        <v>215</v>
      </c>
      <c r="F3" s="59">
        <v>184</v>
      </c>
      <c r="G3" s="57">
        <v>279</v>
      </c>
      <c r="H3" s="59">
        <v>165</v>
      </c>
      <c r="I3" s="57">
        <v>193</v>
      </c>
      <c r="J3" s="59">
        <v>1253</v>
      </c>
      <c r="K3" s="60">
        <v>209</v>
      </c>
      <c r="L3" s="61"/>
      <c r="M3" s="62">
        <v>2</v>
      </c>
      <c r="N3" s="63" t="s">
        <v>18</v>
      </c>
      <c r="O3" s="11">
        <v>8</v>
      </c>
      <c r="P3" s="11">
        <v>221</v>
      </c>
      <c r="Q3" s="60">
        <v>229</v>
      </c>
    </row>
    <row r="4" spans="1:17" ht="15.75">
      <c r="A4" s="28">
        <v>3</v>
      </c>
      <c r="B4" s="48" t="s">
        <v>19</v>
      </c>
      <c r="C4" s="28"/>
      <c r="D4" s="2">
        <v>172</v>
      </c>
      <c r="E4" s="28">
        <v>213</v>
      </c>
      <c r="F4" s="2">
        <v>169</v>
      </c>
      <c r="G4" s="28">
        <v>244</v>
      </c>
      <c r="H4" s="2">
        <v>183</v>
      </c>
      <c r="I4" s="28">
        <v>227</v>
      </c>
      <c r="J4" s="2">
        <v>1208</v>
      </c>
      <c r="K4" s="29">
        <v>201</v>
      </c>
      <c r="L4" s="19"/>
      <c r="M4" s="30">
        <v>3</v>
      </c>
      <c r="N4" s="51" t="s">
        <v>20</v>
      </c>
      <c r="O4" s="31"/>
      <c r="P4" s="31">
        <v>205</v>
      </c>
      <c r="Q4" s="29">
        <v>205</v>
      </c>
    </row>
    <row r="5" spans="1:17" ht="15.75">
      <c r="A5" s="57">
        <v>4</v>
      </c>
      <c r="B5" s="58" t="s">
        <v>21</v>
      </c>
      <c r="C5" s="57">
        <v>48</v>
      </c>
      <c r="D5" s="59">
        <v>162</v>
      </c>
      <c r="E5" s="57">
        <v>234</v>
      </c>
      <c r="F5" s="59">
        <v>169</v>
      </c>
      <c r="G5" s="57">
        <v>206</v>
      </c>
      <c r="H5" s="59">
        <v>193</v>
      </c>
      <c r="I5" s="57">
        <v>183</v>
      </c>
      <c r="J5" s="59">
        <v>1195</v>
      </c>
      <c r="K5" s="60">
        <v>199</v>
      </c>
      <c r="L5" s="61"/>
      <c r="M5" s="62">
        <v>4</v>
      </c>
      <c r="N5" s="63" t="s">
        <v>22</v>
      </c>
      <c r="O5" s="11">
        <v>8</v>
      </c>
      <c r="P5" s="11">
        <v>181</v>
      </c>
      <c r="Q5" s="60">
        <v>189</v>
      </c>
    </row>
    <row r="6" spans="1:17" ht="15.75">
      <c r="A6" s="28">
        <v>5</v>
      </c>
      <c r="B6" s="48" t="s">
        <v>23</v>
      </c>
      <c r="C6" s="28"/>
      <c r="D6" s="2">
        <v>225</v>
      </c>
      <c r="E6" s="28">
        <v>244</v>
      </c>
      <c r="F6" s="2">
        <v>187</v>
      </c>
      <c r="G6" s="28">
        <v>186</v>
      </c>
      <c r="H6" s="2">
        <v>182</v>
      </c>
      <c r="I6" s="28">
        <v>170</v>
      </c>
      <c r="J6" s="2">
        <v>1194</v>
      </c>
      <c r="K6" s="29">
        <v>199</v>
      </c>
      <c r="L6" s="19"/>
      <c r="M6" s="30">
        <v>5</v>
      </c>
      <c r="N6" s="51" t="s">
        <v>24</v>
      </c>
      <c r="O6" s="31"/>
      <c r="P6" s="31">
        <v>180</v>
      </c>
      <c r="Q6" s="29">
        <v>180</v>
      </c>
    </row>
    <row r="7" spans="1:17" ht="15.75">
      <c r="A7" s="57">
        <v>6</v>
      </c>
      <c r="B7" s="58" t="s">
        <v>25</v>
      </c>
      <c r="C7" s="57"/>
      <c r="D7" s="59">
        <v>246</v>
      </c>
      <c r="E7" s="57">
        <v>169</v>
      </c>
      <c r="F7" s="59">
        <v>187</v>
      </c>
      <c r="G7" s="57">
        <v>212</v>
      </c>
      <c r="H7" s="59">
        <v>188</v>
      </c>
      <c r="I7" s="57">
        <v>186</v>
      </c>
      <c r="J7" s="59">
        <v>1188</v>
      </c>
      <c r="K7" s="60">
        <v>198</v>
      </c>
      <c r="L7" s="61"/>
      <c r="M7" s="62">
        <v>6</v>
      </c>
      <c r="N7" s="63" t="s">
        <v>26</v>
      </c>
      <c r="O7" s="11"/>
      <c r="P7" s="11">
        <v>174</v>
      </c>
      <c r="Q7" s="60">
        <v>174</v>
      </c>
    </row>
    <row r="8" spans="1:17" ht="15.75">
      <c r="A8" s="28">
        <v>7</v>
      </c>
      <c r="B8" s="48" t="s">
        <v>27</v>
      </c>
      <c r="C8" s="28"/>
      <c r="D8" s="2">
        <v>233</v>
      </c>
      <c r="E8" s="28">
        <v>201</v>
      </c>
      <c r="F8" s="2">
        <v>147</v>
      </c>
      <c r="G8" s="28">
        <v>180</v>
      </c>
      <c r="H8" s="2">
        <v>210</v>
      </c>
      <c r="I8" s="28">
        <v>209</v>
      </c>
      <c r="J8" s="2">
        <v>1180</v>
      </c>
      <c r="K8" s="32">
        <v>196.6666667</v>
      </c>
      <c r="L8" s="19"/>
      <c r="M8" s="30">
        <v>7</v>
      </c>
      <c r="N8" s="51" t="s">
        <v>28</v>
      </c>
      <c r="O8" s="31"/>
      <c r="P8" s="31">
        <v>145</v>
      </c>
      <c r="Q8" s="29">
        <v>145</v>
      </c>
    </row>
    <row r="9" spans="1:17" ht="15.75">
      <c r="A9" s="57">
        <v>8</v>
      </c>
      <c r="B9" s="58" t="s">
        <v>16</v>
      </c>
      <c r="C9" s="57"/>
      <c r="D9" s="59">
        <v>225</v>
      </c>
      <c r="E9" s="57">
        <v>186</v>
      </c>
      <c r="F9" s="59">
        <v>176</v>
      </c>
      <c r="G9" s="57">
        <v>159</v>
      </c>
      <c r="H9" s="59">
        <v>170</v>
      </c>
      <c r="I9" s="57">
        <v>237</v>
      </c>
      <c r="J9" s="59">
        <v>1153</v>
      </c>
      <c r="K9" s="60">
        <v>192</v>
      </c>
      <c r="L9" s="61"/>
      <c r="M9" s="62">
        <v>8</v>
      </c>
      <c r="N9" s="63" t="s">
        <v>29</v>
      </c>
      <c r="O9" s="11"/>
      <c r="P9" s="11">
        <v>141</v>
      </c>
      <c r="Q9" s="60">
        <v>141</v>
      </c>
    </row>
    <row r="10" spans="1:17" ht="15.75">
      <c r="A10" s="28">
        <v>9</v>
      </c>
      <c r="B10" s="48" t="s">
        <v>20</v>
      </c>
      <c r="C10" s="28"/>
      <c r="D10" s="2">
        <v>169</v>
      </c>
      <c r="E10" s="28">
        <v>218</v>
      </c>
      <c r="F10" s="2">
        <v>166</v>
      </c>
      <c r="G10" s="28">
        <v>191</v>
      </c>
      <c r="H10" s="2">
        <v>221</v>
      </c>
      <c r="I10" s="28">
        <v>169</v>
      </c>
      <c r="J10" s="2">
        <v>1134</v>
      </c>
      <c r="K10" s="29">
        <v>189</v>
      </c>
      <c r="L10" s="19"/>
      <c r="M10" s="30">
        <v>9</v>
      </c>
      <c r="N10" s="51" t="s">
        <v>30</v>
      </c>
      <c r="O10" s="31"/>
      <c r="P10" s="31">
        <v>139</v>
      </c>
      <c r="Q10" s="29">
        <v>139</v>
      </c>
    </row>
    <row r="11" spans="1:17" ht="15.75">
      <c r="A11" s="57">
        <v>10</v>
      </c>
      <c r="B11" s="58" t="s">
        <v>24</v>
      </c>
      <c r="C11" s="57"/>
      <c r="D11" s="59">
        <v>182</v>
      </c>
      <c r="E11" s="57">
        <v>199</v>
      </c>
      <c r="F11" s="59">
        <v>177</v>
      </c>
      <c r="G11" s="57">
        <v>165</v>
      </c>
      <c r="H11" s="59">
        <v>208</v>
      </c>
      <c r="I11" s="57">
        <v>181</v>
      </c>
      <c r="J11" s="59">
        <v>1112</v>
      </c>
      <c r="K11" s="60">
        <v>185</v>
      </c>
      <c r="L11" s="61"/>
      <c r="M11" s="62">
        <v>10</v>
      </c>
      <c r="N11" s="63" t="s">
        <v>31</v>
      </c>
      <c r="O11" s="11"/>
      <c r="P11" s="11">
        <v>139</v>
      </c>
      <c r="Q11" s="60">
        <v>139</v>
      </c>
    </row>
    <row r="12" spans="1:17" ht="15.75">
      <c r="A12" s="33">
        <v>11</v>
      </c>
      <c r="B12" s="48" t="s">
        <v>22</v>
      </c>
      <c r="C12" s="28">
        <v>48</v>
      </c>
      <c r="D12" s="2">
        <v>183</v>
      </c>
      <c r="E12" s="28">
        <v>137</v>
      </c>
      <c r="F12" s="2">
        <v>183</v>
      </c>
      <c r="G12" s="28">
        <v>192</v>
      </c>
      <c r="H12" s="2">
        <v>177</v>
      </c>
      <c r="I12" s="28">
        <v>176</v>
      </c>
      <c r="J12" s="2">
        <v>1096</v>
      </c>
      <c r="K12" s="34">
        <v>183</v>
      </c>
      <c r="L12" s="35"/>
      <c r="M12" s="30">
        <v>11</v>
      </c>
      <c r="N12" s="51" t="s">
        <v>32</v>
      </c>
      <c r="O12" s="31">
        <v>8</v>
      </c>
      <c r="P12" s="31">
        <v>122</v>
      </c>
      <c r="Q12" s="29">
        <v>130</v>
      </c>
    </row>
    <row r="13" spans="1:17" ht="15.75">
      <c r="A13" s="64">
        <v>12</v>
      </c>
      <c r="B13" s="58" t="s">
        <v>18</v>
      </c>
      <c r="C13" s="57">
        <v>48</v>
      </c>
      <c r="D13" s="59">
        <v>135</v>
      </c>
      <c r="E13" s="57">
        <v>166</v>
      </c>
      <c r="F13" s="59">
        <v>167</v>
      </c>
      <c r="G13" s="57">
        <v>167</v>
      </c>
      <c r="H13" s="59">
        <v>173</v>
      </c>
      <c r="I13" s="57">
        <v>182</v>
      </c>
      <c r="J13" s="59">
        <v>1038</v>
      </c>
      <c r="K13" s="15">
        <v>173</v>
      </c>
      <c r="L13" s="65"/>
      <c r="M13" s="62">
        <v>12</v>
      </c>
      <c r="N13" s="63" t="s">
        <v>33</v>
      </c>
      <c r="O13" s="11"/>
      <c r="P13" s="11">
        <v>127</v>
      </c>
      <c r="Q13" s="60">
        <v>127</v>
      </c>
    </row>
    <row r="14" spans="1:17" ht="16.5" thickBot="1">
      <c r="A14" s="36">
        <v>13</v>
      </c>
      <c r="B14" s="49" t="s">
        <v>29</v>
      </c>
      <c r="C14" s="3"/>
      <c r="D14" s="37">
        <v>154</v>
      </c>
      <c r="E14" s="3">
        <v>176</v>
      </c>
      <c r="F14" s="37">
        <v>220</v>
      </c>
      <c r="G14" s="3">
        <v>180</v>
      </c>
      <c r="H14" s="37">
        <v>127</v>
      </c>
      <c r="I14" s="3">
        <v>179</v>
      </c>
      <c r="J14" s="37">
        <v>1036</v>
      </c>
      <c r="K14" s="38">
        <v>173</v>
      </c>
      <c r="L14" s="35"/>
      <c r="M14" s="39">
        <v>13</v>
      </c>
      <c r="N14" s="52" t="s">
        <v>34</v>
      </c>
      <c r="O14" s="40"/>
      <c r="P14" s="40">
        <v>124</v>
      </c>
      <c r="Q14" s="41">
        <v>124</v>
      </c>
    </row>
    <row r="15" spans="1:17" ht="15.75">
      <c r="A15" s="64">
        <v>14</v>
      </c>
      <c r="B15" s="58" t="s">
        <v>34</v>
      </c>
      <c r="C15" s="57"/>
      <c r="D15" s="59">
        <v>157</v>
      </c>
      <c r="E15" s="57">
        <v>196</v>
      </c>
      <c r="F15" s="59">
        <v>198</v>
      </c>
      <c r="G15" s="57">
        <v>168</v>
      </c>
      <c r="H15" s="59">
        <v>157</v>
      </c>
      <c r="I15" s="57">
        <v>159</v>
      </c>
      <c r="J15" s="59">
        <v>1035</v>
      </c>
      <c r="K15" s="15">
        <v>173</v>
      </c>
      <c r="L15" s="1"/>
      <c r="M15" s="1"/>
      <c r="N15" s="1"/>
      <c r="O15" s="1"/>
      <c r="P15" s="1"/>
      <c r="Q15" s="1"/>
    </row>
    <row r="16" spans="1:17" ht="15.75">
      <c r="A16" s="3">
        <v>15</v>
      </c>
      <c r="B16" s="49" t="s">
        <v>35</v>
      </c>
      <c r="C16" s="3">
        <v>48</v>
      </c>
      <c r="D16" s="37">
        <v>170</v>
      </c>
      <c r="E16" s="3">
        <v>161</v>
      </c>
      <c r="F16" s="37">
        <v>200</v>
      </c>
      <c r="G16" s="3">
        <v>164</v>
      </c>
      <c r="H16" s="37">
        <v>144</v>
      </c>
      <c r="I16" s="3">
        <v>137</v>
      </c>
      <c r="J16" s="37">
        <v>1024</v>
      </c>
      <c r="K16" s="38">
        <v>171</v>
      </c>
      <c r="L16" s="1"/>
      <c r="M16" s="1"/>
      <c r="N16" s="1"/>
      <c r="O16" s="1"/>
      <c r="P16" s="1"/>
      <c r="Q16" s="1"/>
    </row>
    <row r="17" spans="1:13" ht="15.75">
      <c r="A17" s="64">
        <v>16</v>
      </c>
      <c r="B17" s="58" t="s">
        <v>26</v>
      </c>
      <c r="C17" s="57"/>
      <c r="D17" s="59">
        <v>163</v>
      </c>
      <c r="E17" s="57">
        <v>177</v>
      </c>
      <c r="F17" s="59">
        <v>182</v>
      </c>
      <c r="G17" s="57">
        <v>176</v>
      </c>
      <c r="H17" s="59">
        <v>146</v>
      </c>
      <c r="I17" s="57">
        <v>177</v>
      </c>
      <c r="J17" s="59">
        <v>1021</v>
      </c>
      <c r="K17" s="15">
        <v>170</v>
      </c>
      <c r="L17" s="1"/>
      <c r="M17" s="1"/>
    </row>
    <row r="18" spans="1:13" ht="15.75">
      <c r="A18" s="3">
        <v>17</v>
      </c>
      <c r="B18" s="49" t="s">
        <v>33</v>
      </c>
      <c r="C18" s="3"/>
      <c r="D18" s="37">
        <v>178</v>
      </c>
      <c r="E18" s="3">
        <v>197</v>
      </c>
      <c r="F18" s="37">
        <v>147</v>
      </c>
      <c r="G18" s="3">
        <v>192</v>
      </c>
      <c r="H18" s="37">
        <v>157</v>
      </c>
      <c r="I18" s="3">
        <v>139</v>
      </c>
      <c r="J18" s="37">
        <v>1010</v>
      </c>
      <c r="K18" s="38">
        <v>168</v>
      </c>
      <c r="L18" s="1"/>
      <c r="M18" s="1"/>
    </row>
    <row r="19" spans="1:13" ht="15.75">
      <c r="A19" s="64">
        <v>18</v>
      </c>
      <c r="B19" s="58" t="s">
        <v>36</v>
      </c>
      <c r="C19" s="57"/>
      <c r="D19" s="59">
        <v>121</v>
      </c>
      <c r="E19" s="57">
        <v>169</v>
      </c>
      <c r="F19" s="59">
        <v>172</v>
      </c>
      <c r="G19" s="57">
        <v>168</v>
      </c>
      <c r="H19" s="59">
        <v>156</v>
      </c>
      <c r="I19" s="57">
        <v>200</v>
      </c>
      <c r="J19" s="59">
        <v>986</v>
      </c>
      <c r="K19" s="15">
        <v>164</v>
      </c>
      <c r="L19" s="1"/>
      <c r="M19" s="3"/>
    </row>
    <row r="20" spans="1:13" ht="15.75">
      <c r="A20" s="3">
        <v>19</v>
      </c>
      <c r="B20" s="49" t="s">
        <v>37</v>
      </c>
      <c r="C20" s="3">
        <v>48</v>
      </c>
      <c r="D20" s="37">
        <v>172</v>
      </c>
      <c r="E20" s="3">
        <v>136</v>
      </c>
      <c r="F20" s="37">
        <v>147</v>
      </c>
      <c r="G20" s="3">
        <v>161</v>
      </c>
      <c r="H20" s="37">
        <v>149</v>
      </c>
      <c r="I20" s="3">
        <v>139</v>
      </c>
      <c r="J20" s="37">
        <v>952</v>
      </c>
      <c r="K20" s="38">
        <v>159</v>
      </c>
      <c r="L20" s="1"/>
      <c r="M20" s="1"/>
    </row>
    <row r="21" spans="1:13" ht="15.75">
      <c r="A21" s="64">
        <v>20</v>
      </c>
      <c r="B21" s="58" t="s">
        <v>32</v>
      </c>
      <c r="C21" s="57">
        <v>48</v>
      </c>
      <c r="D21" s="59">
        <v>160</v>
      </c>
      <c r="E21" s="57">
        <v>131</v>
      </c>
      <c r="F21" s="59">
        <v>142</v>
      </c>
      <c r="G21" s="57">
        <v>148</v>
      </c>
      <c r="H21" s="59">
        <v>150</v>
      </c>
      <c r="I21" s="57">
        <v>163</v>
      </c>
      <c r="J21" s="59">
        <v>942</v>
      </c>
      <c r="K21" s="15">
        <v>157</v>
      </c>
      <c r="L21" s="1"/>
      <c r="M21" s="1"/>
    </row>
    <row r="22" spans="1:13" ht="15.75">
      <c r="A22" s="3">
        <v>21</v>
      </c>
      <c r="B22" s="49" t="s">
        <v>30</v>
      </c>
      <c r="C22" s="3"/>
      <c r="D22" s="37">
        <v>153</v>
      </c>
      <c r="E22" s="3">
        <v>146</v>
      </c>
      <c r="F22" s="37">
        <v>202</v>
      </c>
      <c r="G22" s="3">
        <v>134</v>
      </c>
      <c r="H22" s="37">
        <v>132</v>
      </c>
      <c r="I22" s="3">
        <v>120</v>
      </c>
      <c r="J22" s="37">
        <v>887</v>
      </c>
      <c r="K22" s="38">
        <v>148</v>
      </c>
      <c r="L22" s="1"/>
      <c r="M22" s="1"/>
    </row>
    <row r="23" spans="1:13" ht="15.75">
      <c r="A23" s="64">
        <v>22</v>
      </c>
      <c r="B23" s="58" t="s">
        <v>28</v>
      </c>
      <c r="C23" s="57"/>
      <c r="D23" s="59">
        <v>137</v>
      </c>
      <c r="E23" s="57">
        <v>143</v>
      </c>
      <c r="F23" s="59">
        <v>124</v>
      </c>
      <c r="G23" s="57">
        <v>154</v>
      </c>
      <c r="H23" s="59">
        <v>145</v>
      </c>
      <c r="I23" s="57">
        <v>182</v>
      </c>
      <c r="J23" s="59">
        <v>885</v>
      </c>
      <c r="K23" s="15">
        <v>148</v>
      </c>
      <c r="L23" s="1"/>
      <c r="M23" s="1"/>
    </row>
    <row r="24" spans="1:13" ht="15.75">
      <c r="A24" s="33">
        <v>23</v>
      </c>
      <c r="B24" s="48" t="s">
        <v>31</v>
      </c>
      <c r="C24" s="28"/>
      <c r="D24" s="2">
        <v>111</v>
      </c>
      <c r="E24" s="28">
        <v>146</v>
      </c>
      <c r="F24" s="2">
        <v>157</v>
      </c>
      <c r="G24" s="28">
        <v>125</v>
      </c>
      <c r="H24" s="2">
        <v>145</v>
      </c>
      <c r="I24" s="28">
        <v>166</v>
      </c>
      <c r="J24" s="2">
        <v>850</v>
      </c>
      <c r="K24" s="34">
        <v>142</v>
      </c>
      <c r="L24" s="1"/>
      <c r="M24" s="1"/>
    </row>
    <row r="25" spans="1:13" ht="16.5" thickBot="1">
      <c r="A25" s="66">
        <v>24</v>
      </c>
      <c r="B25" s="67" t="s">
        <v>38</v>
      </c>
      <c r="C25" s="68"/>
      <c r="D25" s="8">
        <v>100</v>
      </c>
      <c r="E25" s="68">
        <v>151</v>
      </c>
      <c r="F25" s="8">
        <v>124</v>
      </c>
      <c r="G25" s="68">
        <v>152</v>
      </c>
      <c r="H25" s="8">
        <v>112</v>
      </c>
      <c r="I25" s="68">
        <v>178</v>
      </c>
      <c r="J25" s="8">
        <v>817</v>
      </c>
      <c r="K25" s="69">
        <v>136</v>
      </c>
      <c r="L25" s="1"/>
      <c r="M25" s="1"/>
    </row>
    <row r="27" spans="1:13" ht="16.5" thickBot="1">
      <c r="A27" s="42"/>
      <c r="B27" s="42"/>
      <c r="C27" s="42"/>
      <c r="D27" s="42"/>
      <c r="E27" s="42"/>
      <c r="F27" s="1"/>
      <c r="G27" s="42"/>
      <c r="H27" s="42"/>
      <c r="I27" s="42"/>
      <c r="J27" s="42"/>
      <c r="K27" s="42"/>
      <c r="L27" s="1"/>
      <c r="M27" s="1"/>
    </row>
    <row r="28" spans="1:13" ht="16.5" thickBot="1">
      <c r="A28" s="9" t="s">
        <v>0</v>
      </c>
      <c r="B28" s="10" t="s">
        <v>39</v>
      </c>
      <c r="C28" s="6" t="s">
        <v>2</v>
      </c>
      <c r="D28" s="6" t="s">
        <v>14</v>
      </c>
      <c r="E28" s="9" t="s">
        <v>9</v>
      </c>
      <c r="F28" s="19"/>
      <c r="G28" s="43"/>
      <c r="H28" s="44" t="s">
        <v>40</v>
      </c>
      <c r="I28" s="44"/>
      <c r="J28" s="44"/>
      <c r="K28" s="45"/>
      <c r="L28" s="1"/>
      <c r="M28" s="1"/>
    </row>
    <row r="29" spans="1:13" ht="16.5" thickBot="1">
      <c r="A29" s="12"/>
      <c r="B29" s="70" t="s">
        <v>19</v>
      </c>
      <c r="C29" s="7"/>
      <c r="D29" s="7">
        <v>226</v>
      </c>
      <c r="E29" s="12">
        <v>226</v>
      </c>
      <c r="F29" s="19"/>
      <c r="G29" s="10" t="s">
        <v>11</v>
      </c>
      <c r="H29" s="6" t="s">
        <v>12</v>
      </c>
      <c r="I29" s="6" t="s">
        <v>13</v>
      </c>
      <c r="J29" s="6" t="s">
        <v>14</v>
      </c>
      <c r="K29" s="9" t="s">
        <v>9</v>
      </c>
      <c r="L29" s="1"/>
      <c r="M29" s="1"/>
    </row>
    <row r="30" spans="1:13" ht="16.5" thickBot="1">
      <c r="A30" s="71"/>
      <c r="B30" s="72" t="s">
        <v>20</v>
      </c>
      <c r="C30" s="14"/>
      <c r="D30" s="14">
        <v>215</v>
      </c>
      <c r="E30" s="71">
        <v>215</v>
      </c>
      <c r="F30" s="19"/>
      <c r="G30" s="73">
        <v>1</v>
      </c>
      <c r="H30" s="74" t="s">
        <v>16</v>
      </c>
      <c r="I30" s="7"/>
      <c r="J30" s="7">
        <v>190</v>
      </c>
      <c r="K30" s="12">
        <v>190</v>
      </c>
      <c r="L30" s="1"/>
      <c r="M30" s="1"/>
    </row>
    <row r="31" spans="1:13" ht="16.5" thickBot="1">
      <c r="A31" s="45"/>
      <c r="B31" s="55"/>
      <c r="C31" s="44"/>
      <c r="D31" s="44"/>
      <c r="E31" s="45"/>
      <c r="F31" s="19"/>
      <c r="G31" s="30">
        <v>2</v>
      </c>
      <c r="H31" s="48" t="s">
        <v>27</v>
      </c>
      <c r="I31" s="2"/>
      <c r="J31" s="2">
        <v>180</v>
      </c>
      <c r="K31" s="29">
        <v>180</v>
      </c>
      <c r="L31" s="1"/>
      <c r="M31" s="1"/>
    </row>
    <row r="32" spans="1:13" ht="15.75">
      <c r="A32" s="27"/>
      <c r="B32" s="53" t="s">
        <v>21</v>
      </c>
      <c r="C32" s="5">
        <v>8</v>
      </c>
      <c r="D32" s="5">
        <v>148</v>
      </c>
      <c r="E32" s="27">
        <v>156</v>
      </c>
      <c r="F32" s="19"/>
      <c r="G32" s="62">
        <v>3</v>
      </c>
      <c r="H32" s="58" t="s">
        <v>21</v>
      </c>
      <c r="I32" s="59">
        <v>8</v>
      </c>
      <c r="J32" s="59">
        <v>162</v>
      </c>
      <c r="K32" s="60">
        <v>170</v>
      </c>
      <c r="L32" s="1"/>
      <c r="M32" s="1"/>
    </row>
    <row r="33" spans="1:13" ht="16.5" thickBot="1">
      <c r="A33" s="41"/>
      <c r="B33" s="54" t="s">
        <v>41</v>
      </c>
      <c r="C33" s="4">
        <v>8</v>
      </c>
      <c r="D33" s="4">
        <v>131</v>
      </c>
      <c r="E33" s="41">
        <v>139</v>
      </c>
      <c r="F33" s="19"/>
      <c r="G33" s="39">
        <v>4</v>
      </c>
      <c r="H33" s="56" t="s">
        <v>19</v>
      </c>
      <c r="I33" s="4"/>
      <c r="J33" s="4">
        <v>154</v>
      </c>
      <c r="K33" s="41">
        <v>154</v>
      </c>
      <c r="L33" s="1"/>
      <c r="M33" s="1"/>
    </row>
    <row r="34" spans="1:13" ht="16.5" thickBot="1">
      <c r="A34" s="45"/>
      <c r="B34" s="55"/>
      <c r="C34" s="44"/>
      <c r="D34" s="44"/>
      <c r="E34" s="45"/>
      <c r="F34" s="1"/>
      <c r="G34" s="42"/>
      <c r="H34" s="42"/>
      <c r="I34" s="42"/>
      <c r="J34" s="42"/>
      <c r="K34" s="42"/>
      <c r="L34" s="42"/>
      <c r="M34" s="42"/>
    </row>
    <row r="35" spans="1:13" ht="16.5" thickBot="1">
      <c r="A35" s="12"/>
      <c r="B35" s="70" t="s">
        <v>23</v>
      </c>
      <c r="C35" s="7"/>
      <c r="D35" s="7">
        <v>209</v>
      </c>
      <c r="E35" s="12">
        <v>209</v>
      </c>
      <c r="F35" s="35"/>
      <c r="G35" s="1"/>
      <c r="H35" s="22" t="s">
        <v>42</v>
      </c>
      <c r="I35" s="1"/>
      <c r="J35" s="1"/>
      <c r="K35" s="1"/>
      <c r="L35" s="1"/>
      <c r="M35" s="35"/>
    </row>
    <row r="36" spans="1:13" ht="16.5" thickBot="1">
      <c r="A36" s="71"/>
      <c r="B36" s="72" t="s">
        <v>16</v>
      </c>
      <c r="C36" s="14"/>
      <c r="D36" s="14">
        <v>231</v>
      </c>
      <c r="E36" s="71">
        <v>231</v>
      </c>
      <c r="F36" s="35"/>
      <c r="G36" s="10" t="s">
        <v>11</v>
      </c>
      <c r="H36" s="46" t="s">
        <v>12</v>
      </c>
      <c r="I36" s="46" t="s">
        <v>13</v>
      </c>
      <c r="J36" s="46" t="s">
        <v>14</v>
      </c>
      <c r="K36" s="6" t="s">
        <v>43</v>
      </c>
      <c r="L36" s="6" t="s">
        <v>9</v>
      </c>
      <c r="M36" s="9" t="s">
        <v>10</v>
      </c>
    </row>
    <row r="37" spans="1:13" ht="16.5" thickBot="1">
      <c r="A37" s="45"/>
      <c r="B37" s="55"/>
      <c r="C37" s="44"/>
      <c r="D37" s="44"/>
      <c r="E37" s="45"/>
      <c r="F37" s="35"/>
      <c r="G37" s="73">
        <v>1</v>
      </c>
      <c r="H37" s="75" t="s">
        <v>27</v>
      </c>
      <c r="I37" s="13"/>
      <c r="J37" s="13">
        <v>215</v>
      </c>
      <c r="K37" s="7">
        <v>233</v>
      </c>
      <c r="L37" s="7">
        <v>448</v>
      </c>
      <c r="M37" s="12">
        <v>224</v>
      </c>
    </row>
    <row r="38" spans="1:13" ht="15.75">
      <c r="A38" s="27"/>
      <c r="B38" s="53" t="s">
        <v>25</v>
      </c>
      <c r="C38" s="5"/>
      <c r="D38" s="5">
        <v>186</v>
      </c>
      <c r="E38" s="27">
        <v>186</v>
      </c>
      <c r="F38" s="35"/>
      <c r="G38" s="30">
        <v>2</v>
      </c>
      <c r="H38" s="51" t="s">
        <v>16</v>
      </c>
      <c r="I38" s="31"/>
      <c r="J38" s="31">
        <v>203</v>
      </c>
      <c r="K38" s="2">
        <v>237</v>
      </c>
      <c r="L38" s="2">
        <v>440</v>
      </c>
      <c r="M38" s="29">
        <v>220</v>
      </c>
    </row>
    <row r="39" spans="1:13" ht="16.5" thickBot="1">
      <c r="A39" s="41"/>
      <c r="B39" s="54" t="s">
        <v>27</v>
      </c>
      <c r="C39" s="4"/>
      <c r="D39" s="4">
        <v>208</v>
      </c>
      <c r="E39" s="41">
        <v>208</v>
      </c>
      <c r="F39" s="35"/>
      <c r="G39" s="62">
        <v>3</v>
      </c>
      <c r="H39" s="63" t="s">
        <v>15</v>
      </c>
      <c r="I39" s="11">
        <v>8</v>
      </c>
      <c r="J39" s="11">
        <v>203</v>
      </c>
      <c r="K39" s="59">
        <v>214</v>
      </c>
      <c r="L39" s="59">
        <v>425</v>
      </c>
      <c r="M39" s="60">
        <v>212.5</v>
      </c>
    </row>
    <row r="40" spans="1:13" ht="16.5" thickBot="1">
      <c r="A40" s="1"/>
      <c r="B40" s="1"/>
      <c r="C40" s="1"/>
      <c r="D40" s="1"/>
      <c r="E40" s="1"/>
      <c r="F40" s="35"/>
      <c r="G40" s="39">
        <v>4</v>
      </c>
      <c r="H40" s="52" t="s">
        <v>17</v>
      </c>
      <c r="I40" s="40">
        <v>8</v>
      </c>
      <c r="J40" s="40">
        <v>186</v>
      </c>
      <c r="K40" s="4">
        <v>181</v>
      </c>
      <c r="L40" s="4">
        <v>375</v>
      </c>
      <c r="M40" s="41">
        <v>187.5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5">
      <selection activeCell="A1" sqref="A1:P38"/>
    </sheetView>
  </sheetViews>
  <sheetFormatPr defaultColWidth="9.140625" defaultRowHeight="15"/>
  <cols>
    <col min="1" max="1" width="9.140625" style="77" customWidth="1"/>
    <col min="2" max="2" width="21.28125" style="77" customWidth="1"/>
    <col min="3" max="7" width="9.140625" style="77" customWidth="1"/>
    <col min="8" max="8" width="12.421875" style="77" customWidth="1"/>
    <col min="9" max="9" width="26.7109375" style="77" customWidth="1"/>
    <col min="10" max="16384" width="9.140625" style="77" customWidth="1"/>
  </cols>
  <sheetData>
    <row r="1" spans="1:17" ht="15.75" thickBot="1">
      <c r="A1" s="397" t="s">
        <v>0</v>
      </c>
      <c r="B1" s="398" t="s">
        <v>1</v>
      </c>
      <c r="C1" s="399" t="s">
        <v>2</v>
      </c>
      <c r="D1" s="398" t="s">
        <v>3</v>
      </c>
      <c r="E1" s="399" t="s">
        <v>4</v>
      </c>
      <c r="F1" s="398" t="s">
        <v>5</v>
      </c>
      <c r="G1" s="399" t="s">
        <v>6</v>
      </c>
      <c r="H1" s="398" t="s">
        <v>7</v>
      </c>
      <c r="I1" s="399" t="s">
        <v>8</v>
      </c>
      <c r="J1" s="398" t="s">
        <v>9</v>
      </c>
      <c r="K1" s="400" t="s">
        <v>10</v>
      </c>
      <c r="L1" s="389"/>
      <c r="M1" s="389"/>
      <c r="N1" s="425" t="s">
        <v>14</v>
      </c>
      <c r="O1" s="425" t="s">
        <v>9</v>
      </c>
      <c r="P1" s="373"/>
      <c r="Q1" s="373"/>
    </row>
    <row r="2" spans="1:17" ht="15">
      <c r="A2" s="408">
        <v>1</v>
      </c>
      <c r="B2" s="409" t="s">
        <v>75</v>
      </c>
      <c r="C2" s="410"/>
      <c r="D2" s="411">
        <v>146</v>
      </c>
      <c r="E2" s="410">
        <v>190</v>
      </c>
      <c r="F2" s="411">
        <v>196</v>
      </c>
      <c r="G2" s="410">
        <v>205</v>
      </c>
      <c r="H2" s="411">
        <v>279</v>
      </c>
      <c r="I2" s="410">
        <v>215</v>
      </c>
      <c r="J2" s="411">
        <f aca="true" t="shared" si="0" ref="J2:J18">I2+H2+G2+F2+E2+D2+C2</f>
        <v>1231</v>
      </c>
      <c r="K2" s="443">
        <f aca="true" t="shared" si="1" ref="K2:K18">J2/6</f>
        <v>205.16666666666666</v>
      </c>
      <c r="L2" s="389"/>
      <c r="M2" s="389"/>
      <c r="N2" s="429">
        <v>199</v>
      </c>
      <c r="O2" s="429" t="e">
        <f>N2+#REF!</f>
        <v>#REF!</v>
      </c>
      <c r="P2" s="373"/>
      <c r="Q2" s="373"/>
    </row>
    <row r="3" spans="1:17" ht="15">
      <c r="A3" s="401">
        <v>2</v>
      </c>
      <c r="B3" s="404" t="s">
        <v>19</v>
      </c>
      <c r="C3" s="403"/>
      <c r="D3" s="402">
        <v>225</v>
      </c>
      <c r="E3" s="403">
        <v>184</v>
      </c>
      <c r="F3" s="402">
        <v>195</v>
      </c>
      <c r="G3" s="403">
        <v>186</v>
      </c>
      <c r="H3" s="402">
        <v>202</v>
      </c>
      <c r="I3" s="403">
        <v>221</v>
      </c>
      <c r="J3" s="402">
        <f t="shared" si="0"/>
        <v>1213</v>
      </c>
      <c r="K3" s="444">
        <f t="shared" si="1"/>
        <v>202.16666666666666</v>
      </c>
      <c r="L3" s="389"/>
      <c r="M3" s="389"/>
      <c r="N3" s="430">
        <v>194</v>
      </c>
      <c r="O3" s="430" t="e">
        <f>N3+#REF!</f>
        <v>#REF!</v>
      </c>
      <c r="P3" s="373"/>
      <c r="Q3" s="373"/>
    </row>
    <row r="4" spans="1:17" ht="15">
      <c r="A4" s="408">
        <v>3</v>
      </c>
      <c r="B4" s="412" t="s">
        <v>23</v>
      </c>
      <c r="C4" s="413"/>
      <c r="D4" s="414">
        <v>181</v>
      </c>
      <c r="E4" s="413">
        <v>139</v>
      </c>
      <c r="F4" s="414">
        <v>208</v>
      </c>
      <c r="G4" s="413">
        <v>207</v>
      </c>
      <c r="H4" s="414">
        <v>204</v>
      </c>
      <c r="I4" s="413">
        <v>239</v>
      </c>
      <c r="J4" s="414">
        <f t="shared" si="0"/>
        <v>1178</v>
      </c>
      <c r="K4" s="445">
        <f t="shared" si="1"/>
        <v>196.33333333333334</v>
      </c>
      <c r="L4" s="389"/>
      <c r="M4" s="389"/>
      <c r="N4" s="429">
        <v>157</v>
      </c>
      <c r="O4" s="429" t="e">
        <f>N4+#REF!</f>
        <v>#REF!</v>
      </c>
      <c r="P4" s="373"/>
      <c r="Q4" s="373"/>
    </row>
    <row r="5" spans="1:17" ht="15">
      <c r="A5" s="401">
        <v>4</v>
      </c>
      <c r="B5" s="404" t="s">
        <v>35</v>
      </c>
      <c r="C5" s="403">
        <v>48</v>
      </c>
      <c r="D5" s="402">
        <v>218</v>
      </c>
      <c r="E5" s="403">
        <v>205</v>
      </c>
      <c r="F5" s="402">
        <v>194</v>
      </c>
      <c r="G5" s="403">
        <v>157</v>
      </c>
      <c r="H5" s="402">
        <v>193</v>
      </c>
      <c r="I5" s="403">
        <v>155</v>
      </c>
      <c r="J5" s="402">
        <f t="shared" si="0"/>
        <v>1170</v>
      </c>
      <c r="K5" s="444">
        <f t="shared" si="1"/>
        <v>195</v>
      </c>
      <c r="L5" s="389"/>
      <c r="M5" s="389"/>
      <c r="N5" s="430">
        <v>160</v>
      </c>
      <c r="O5" s="430" t="e">
        <f>N5+#REF!</f>
        <v>#REF!</v>
      </c>
      <c r="P5" s="373"/>
      <c r="Q5" s="373"/>
    </row>
    <row r="6" spans="1:17" ht="15">
      <c r="A6" s="408">
        <v>5</v>
      </c>
      <c r="B6" s="412" t="s">
        <v>86</v>
      </c>
      <c r="C6" s="413">
        <v>48</v>
      </c>
      <c r="D6" s="414">
        <v>173</v>
      </c>
      <c r="E6" s="413">
        <v>210</v>
      </c>
      <c r="F6" s="414">
        <v>116</v>
      </c>
      <c r="G6" s="413">
        <v>244</v>
      </c>
      <c r="H6" s="414">
        <v>162</v>
      </c>
      <c r="I6" s="413">
        <v>215</v>
      </c>
      <c r="J6" s="414">
        <f t="shared" si="0"/>
        <v>1168</v>
      </c>
      <c r="K6" s="445">
        <f t="shared" si="1"/>
        <v>194.66666666666666</v>
      </c>
      <c r="L6" s="389"/>
      <c r="M6" s="389"/>
      <c r="N6" s="429">
        <v>150</v>
      </c>
      <c r="O6" s="429" t="e">
        <f>N6+#REF!</f>
        <v>#REF!</v>
      </c>
      <c r="P6" s="373"/>
      <c r="Q6" s="373"/>
    </row>
    <row r="7" spans="1:17" ht="15">
      <c r="A7" s="401">
        <v>6</v>
      </c>
      <c r="B7" s="404" t="s">
        <v>46</v>
      </c>
      <c r="C7" s="403"/>
      <c r="D7" s="402">
        <v>200</v>
      </c>
      <c r="E7" s="403">
        <v>211</v>
      </c>
      <c r="F7" s="402">
        <v>157</v>
      </c>
      <c r="G7" s="403">
        <v>198</v>
      </c>
      <c r="H7" s="402">
        <v>171</v>
      </c>
      <c r="I7" s="403">
        <v>202</v>
      </c>
      <c r="J7" s="402">
        <f t="shared" si="0"/>
        <v>1139</v>
      </c>
      <c r="K7" s="444">
        <f t="shared" si="1"/>
        <v>189.83333333333334</v>
      </c>
      <c r="L7" s="389"/>
      <c r="M7" s="389"/>
      <c r="N7" s="430">
        <v>145</v>
      </c>
      <c r="O7" s="430" t="e">
        <f>N7+#REF!</f>
        <v>#REF!</v>
      </c>
      <c r="P7" s="373"/>
      <c r="Q7" s="373"/>
    </row>
    <row r="8" spans="1:17" ht="15.75" thickBot="1">
      <c r="A8" s="408">
        <v>7</v>
      </c>
      <c r="B8" s="412" t="s">
        <v>61</v>
      </c>
      <c r="C8" s="413">
        <v>48</v>
      </c>
      <c r="D8" s="414">
        <v>159</v>
      </c>
      <c r="E8" s="413">
        <v>138</v>
      </c>
      <c r="F8" s="414">
        <v>189</v>
      </c>
      <c r="G8" s="413">
        <v>149</v>
      </c>
      <c r="H8" s="414">
        <v>194</v>
      </c>
      <c r="I8" s="413">
        <v>185</v>
      </c>
      <c r="J8" s="414">
        <f t="shared" si="0"/>
        <v>1062</v>
      </c>
      <c r="K8" s="445">
        <f t="shared" si="1"/>
        <v>177</v>
      </c>
      <c r="L8" s="389"/>
      <c r="M8" s="389"/>
      <c r="N8" s="468">
        <v>136</v>
      </c>
      <c r="O8" s="468" t="e">
        <f>N8+#REF!</f>
        <v>#REF!</v>
      </c>
      <c r="P8" s="373"/>
      <c r="Q8" s="373"/>
    </row>
    <row r="9" spans="1:17" ht="15">
      <c r="A9" s="401">
        <v>8</v>
      </c>
      <c r="B9" s="404" t="s">
        <v>71</v>
      </c>
      <c r="C9" s="403"/>
      <c r="D9" s="402">
        <v>123</v>
      </c>
      <c r="E9" s="403">
        <v>170</v>
      </c>
      <c r="F9" s="402">
        <v>183</v>
      </c>
      <c r="G9" s="403">
        <v>172</v>
      </c>
      <c r="H9" s="402">
        <v>186</v>
      </c>
      <c r="I9" s="403">
        <v>217</v>
      </c>
      <c r="J9" s="402">
        <f t="shared" si="0"/>
        <v>1051</v>
      </c>
      <c r="K9" s="444">
        <f t="shared" si="1"/>
        <v>175.16666666666666</v>
      </c>
      <c r="L9" s="373"/>
      <c r="M9" s="373"/>
      <c r="N9" s="373"/>
      <c r="O9" s="373"/>
      <c r="P9" s="373"/>
      <c r="Q9" s="373"/>
    </row>
    <row r="10" spans="1:17" ht="15">
      <c r="A10" s="408">
        <v>9</v>
      </c>
      <c r="B10" s="412" t="s">
        <v>48</v>
      </c>
      <c r="C10" s="413"/>
      <c r="D10" s="414">
        <v>189</v>
      </c>
      <c r="E10" s="413">
        <v>177</v>
      </c>
      <c r="F10" s="414">
        <v>182</v>
      </c>
      <c r="G10" s="413">
        <v>157</v>
      </c>
      <c r="H10" s="414">
        <v>168</v>
      </c>
      <c r="I10" s="413">
        <v>159</v>
      </c>
      <c r="J10" s="414">
        <f t="shared" si="0"/>
        <v>1032</v>
      </c>
      <c r="K10" s="445">
        <f t="shared" si="1"/>
        <v>172</v>
      </c>
      <c r="L10" s="373"/>
      <c r="M10" s="373"/>
      <c r="N10" s="373"/>
      <c r="O10" s="373"/>
      <c r="P10" s="373"/>
      <c r="Q10" s="373"/>
    </row>
    <row r="11" spans="1:17" ht="15">
      <c r="A11" s="401">
        <v>10</v>
      </c>
      <c r="B11" s="404" t="s">
        <v>24</v>
      </c>
      <c r="C11" s="403"/>
      <c r="D11" s="402">
        <v>200</v>
      </c>
      <c r="E11" s="403">
        <v>179</v>
      </c>
      <c r="F11" s="402">
        <v>156</v>
      </c>
      <c r="G11" s="403">
        <v>188</v>
      </c>
      <c r="H11" s="402">
        <v>149</v>
      </c>
      <c r="I11" s="403">
        <v>159</v>
      </c>
      <c r="J11" s="402">
        <f t="shared" si="0"/>
        <v>1031</v>
      </c>
      <c r="K11" s="444">
        <f t="shared" si="1"/>
        <v>171.83333333333334</v>
      </c>
      <c r="L11" s="373"/>
      <c r="M11" s="373"/>
      <c r="N11" s="373"/>
      <c r="O11" s="373"/>
      <c r="P11" s="373"/>
      <c r="Q11" s="373"/>
    </row>
    <row r="12" spans="1:17" ht="15">
      <c r="A12" s="408">
        <v>11</v>
      </c>
      <c r="B12" s="412" t="s">
        <v>47</v>
      </c>
      <c r="C12" s="413">
        <v>48</v>
      </c>
      <c r="D12" s="414">
        <v>159</v>
      </c>
      <c r="E12" s="413">
        <v>118</v>
      </c>
      <c r="F12" s="414">
        <v>159</v>
      </c>
      <c r="G12" s="413">
        <v>166</v>
      </c>
      <c r="H12" s="414">
        <v>154</v>
      </c>
      <c r="I12" s="413">
        <v>164</v>
      </c>
      <c r="J12" s="414">
        <f t="shared" si="0"/>
        <v>968</v>
      </c>
      <c r="K12" s="445">
        <f t="shared" si="1"/>
        <v>161.33333333333334</v>
      </c>
      <c r="L12" s="373"/>
      <c r="M12" s="373"/>
      <c r="N12" s="373"/>
      <c r="O12" s="373"/>
      <c r="P12" s="373"/>
      <c r="Q12" s="373"/>
    </row>
    <row r="13" spans="1:17" ht="15">
      <c r="A13" s="401">
        <v>12</v>
      </c>
      <c r="B13" s="404" t="s">
        <v>49</v>
      </c>
      <c r="C13" s="403"/>
      <c r="D13" s="402">
        <v>125</v>
      </c>
      <c r="E13" s="403">
        <v>147</v>
      </c>
      <c r="F13" s="402">
        <v>172</v>
      </c>
      <c r="G13" s="403">
        <v>158</v>
      </c>
      <c r="H13" s="402">
        <v>204</v>
      </c>
      <c r="I13" s="403">
        <v>154</v>
      </c>
      <c r="J13" s="402">
        <f t="shared" si="0"/>
        <v>960</v>
      </c>
      <c r="K13" s="444">
        <f t="shared" si="1"/>
        <v>160</v>
      </c>
      <c r="L13" s="373"/>
      <c r="M13" s="373"/>
      <c r="N13" s="373"/>
      <c r="O13" s="373"/>
      <c r="P13" s="373"/>
      <c r="Q13" s="373"/>
    </row>
    <row r="14" spans="1:17" ht="15">
      <c r="A14" s="408">
        <v>13</v>
      </c>
      <c r="B14" s="412" t="s">
        <v>65</v>
      </c>
      <c r="C14" s="413"/>
      <c r="D14" s="414">
        <v>173</v>
      </c>
      <c r="E14" s="413">
        <v>169</v>
      </c>
      <c r="F14" s="414">
        <v>168</v>
      </c>
      <c r="G14" s="413">
        <v>144</v>
      </c>
      <c r="H14" s="414">
        <v>115</v>
      </c>
      <c r="I14" s="413">
        <v>166</v>
      </c>
      <c r="J14" s="414">
        <f t="shared" si="0"/>
        <v>935</v>
      </c>
      <c r="K14" s="445">
        <f t="shared" si="1"/>
        <v>155.83333333333334</v>
      </c>
      <c r="L14" s="373"/>
      <c r="M14" s="373"/>
      <c r="N14" s="373"/>
      <c r="O14" s="373"/>
      <c r="P14" s="373"/>
      <c r="Q14" s="373"/>
    </row>
    <row r="15" spans="1:17" ht="15">
      <c r="A15" s="401">
        <v>14</v>
      </c>
      <c r="B15" s="404" t="s">
        <v>83</v>
      </c>
      <c r="C15" s="403"/>
      <c r="D15" s="402">
        <v>130</v>
      </c>
      <c r="E15" s="403">
        <v>136</v>
      </c>
      <c r="F15" s="402">
        <v>176</v>
      </c>
      <c r="G15" s="403">
        <v>153</v>
      </c>
      <c r="H15" s="402">
        <v>186</v>
      </c>
      <c r="I15" s="403">
        <v>140</v>
      </c>
      <c r="J15" s="402">
        <f t="shared" si="0"/>
        <v>921</v>
      </c>
      <c r="K15" s="444">
        <f t="shared" si="1"/>
        <v>153.5</v>
      </c>
      <c r="L15" s="373"/>
      <c r="M15" s="373"/>
      <c r="N15" s="373"/>
      <c r="O15" s="373"/>
      <c r="P15" s="373"/>
      <c r="Q15" s="373"/>
    </row>
    <row r="16" spans="1:17" ht="15">
      <c r="A16" s="408">
        <v>15</v>
      </c>
      <c r="B16" s="412" t="s">
        <v>84</v>
      </c>
      <c r="C16" s="413"/>
      <c r="D16" s="414">
        <v>180</v>
      </c>
      <c r="E16" s="413">
        <v>161</v>
      </c>
      <c r="F16" s="414">
        <v>141</v>
      </c>
      <c r="G16" s="413">
        <v>106</v>
      </c>
      <c r="H16" s="414">
        <v>170</v>
      </c>
      <c r="I16" s="413">
        <v>155</v>
      </c>
      <c r="J16" s="414">
        <f t="shared" si="0"/>
        <v>913</v>
      </c>
      <c r="K16" s="445">
        <f t="shared" si="1"/>
        <v>152.16666666666666</v>
      </c>
      <c r="L16" s="373"/>
      <c r="M16" s="373"/>
      <c r="N16" s="373"/>
      <c r="O16" s="373"/>
      <c r="P16" s="373"/>
      <c r="Q16" s="373"/>
    </row>
    <row r="17" spans="1:17" ht="15">
      <c r="A17" s="401">
        <v>16</v>
      </c>
      <c r="B17" s="404" t="s">
        <v>88</v>
      </c>
      <c r="C17" s="403"/>
      <c r="D17" s="402">
        <v>168</v>
      </c>
      <c r="E17" s="403">
        <v>144</v>
      </c>
      <c r="F17" s="402">
        <v>143</v>
      </c>
      <c r="G17" s="403">
        <v>125</v>
      </c>
      <c r="H17" s="402">
        <v>133</v>
      </c>
      <c r="I17" s="403">
        <v>161</v>
      </c>
      <c r="J17" s="402">
        <f t="shared" si="0"/>
        <v>874</v>
      </c>
      <c r="K17" s="444">
        <f t="shared" si="1"/>
        <v>145.66666666666666</v>
      </c>
      <c r="L17" s="373"/>
      <c r="M17" s="373"/>
      <c r="N17" s="373"/>
      <c r="O17" s="373"/>
      <c r="P17" s="373"/>
      <c r="Q17" s="373"/>
    </row>
    <row r="18" spans="1:17" ht="15.75" thickBot="1">
      <c r="A18" s="469">
        <v>17</v>
      </c>
      <c r="B18" s="448" t="s">
        <v>30</v>
      </c>
      <c r="C18" s="469"/>
      <c r="D18" s="418">
        <v>153</v>
      </c>
      <c r="E18" s="470">
        <v>146</v>
      </c>
      <c r="F18" s="418">
        <v>107</v>
      </c>
      <c r="G18" s="470">
        <v>147</v>
      </c>
      <c r="H18" s="418">
        <v>143</v>
      </c>
      <c r="I18" s="470">
        <v>130</v>
      </c>
      <c r="J18" s="418">
        <f t="shared" si="0"/>
        <v>826</v>
      </c>
      <c r="K18" s="471">
        <f t="shared" si="1"/>
        <v>137.66666666666666</v>
      </c>
      <c r="L18" s="373"/>
      <c r="M18" s="373"/>
      <c r="N18" s="373"/>
      <c r="O18" s="373"/>
      <c r="P18" s="373"/>
      <c r="Q18" s="373"/>
    </row>
    <row r="19" spans="12:17" ht="15.75" thickBot="1">
      <c r="L19" s="373"/>
      <c r="M19" s="373"/>
      <c r="N19" s="373"/>
      <c r="O19" s="373"/>
      <c r="P19" s="373"/>
      <c r="Q19" s="373"/>
    </row>
    <row r="20" spans="1:17" ht="15.75" thickBot="1">
      <c r="A20" s="432" t="s">
        <v>0</v>
      </c>
      <c r="B20" s="432" t="s">
        <v>39</v>
      </c>
      <c r="C20" s="432" t="s">
        <v>2</v>
      </c>
      <c r="D20" s="432" t="s">
        <v>14</v>
      </c>
      <c r="E20" s="435" t="s">
        <v>43</v>
      </c>
      <c r="F20" s="435" t="s">
        <v>9</v>
      </c>
      <c r="G20" s="373"/>
      <c r="H20" s="373"/>
      <c r="I20" s="373"/>
      <c r="J20" s="373"/>
      <c r="K20" s="373"/>
      <c r="L20" s="373"/>
      <c r="N20" s="373"/>
      <c r="O20" s="373"/>
      <c r="P20" s="373"/>
      <c r="Q20" s="373"/>
    </row>
    <row r="21" spans="1:17" ht="15.75" thickBot="1">
      <c r="A21" s="386"/>
      <c r="B21" s="463" t="s">
        <v>86</v>
      </c>
      <c r="C21" s="423">
        <v>16</v>
      </c>
      <c r="D21" s="423">
        <v>155</v>
      </c>
      <c r="E21" s="429">
        <v>185</v>
      </c>
      <c r="F21" s="429">
        <f>E21+D21+C21</f>
        <v>356</v>
      </c>
      <c r="H21" s="426"/>
      <c r="I21" s="425" t="s">
        <v>42</v>
      </c>
      <c r="J21" s="425"/>
      <c r="K21" s="425"/>
      <c r="L21" s="426"/>
      <c r="M21" s="426"/>
      <c r="N21" s="425"/>
      <c r="O21" s="425"/>
      <c r="P21" s="373"/>
      <c r="Q21" s="373"/>
    </row>
    <row r="22" spans="1:17" ht="15.75" thickBot="1">
      <c r="A22" s="392"/>
      <c r="B22" s="463" t="s">
        <v>48</v>
      </c>
      <c r="C22" s="439"/>
      <c r="D22" s="439">
        <v>119</v>
      </c>
      <c r="E22" s="449">
        <v>166</v>
      </c>
      <c r="F22" s="439">
        <f aca="true" t="shared" si="2" ref="F22:F37">E22+D22+C22</f>
        <v>285</v>
      </c>
      <c r="H22" s="422" t="s">
        <v>11</v>
      </c>
      <c r="I22" s="422" t="s">
        <v>12</v>
      </c>
      <c r="J22" s="422" t="s">
        <v>13</v>
      </c>
      <c r="K22" s="422" t="s">
        <v>14</v>
      </c>
      <c r="L22" s="427" t="s">
        <v>43</v>
      </c>
      <c r="M22" s="427" t="s">
        <v>89</v>
      </c>
      <c r="N22" s="427" t="s">
        <v>9</v>
      </c>
      <c r="O22" s="427" t="s">
        <v>10</v>
      </c>
      <c r="P22" s="373"/>
      <c r="Q22" s="373"/>
    </row>
    <row r="23" spans="1:17" ht="15.75" thickBot="1">
      <c r="A23" s="450"/>
      <c r="B23" s="451"/>
      <c r="C23" s="396"/>
      <c r="D23" s="396"/>
      <c r="E23" s="396"/>
      <c r="F23" s="464"/>
      <c r="H23" s="380">
        <v>3</v>
      </c>
      <c r="I23" s="463" t="s">
        <v>75</v>
      </c>
      <c r="J23" s="424"/>
      <c r="K23" s="424">
        <v>225</v>
      </c>
      <c r="L23" s="424">
        <v>174</v>
      </c>
      <c r="M23" s="424"/>
      <c r="N23" s="430">
        <f aca="true" t="shared" si="3" ref="N23:N28">M23+L23+K23+J23</f>
        <v>399</v>
      </c>
      <c r="O23" s="430">
        <f aca="true" t="shared" si="4" ref="O23:O28">N23/6</f>
        <v>66.5</v>
      </c>
      <c r="P23" s="373"/>
      <c r="Q23" s="373"/>
    </row>
    <row r="24" spans="1:17" ht="15">
      <c r="A24" s="393"/>
      <c r="B24" s="404" t="s">
        <v>19</v>
      </c>
      <c r="C24" s="441"/>
      <c r="D24" s="441">
        <v>180</v>
      </c>
      <c r="E24" s="440">
        <v>214</v>
      </c>
      <c r="F24" s="437">
        <f t="shared" si="2"/>
        <v>394</v>
      </c>
      <c r="H24" s="380">
        <v>1</v>
      </c>
      <c r="I24" s="463" t="s">
        <v>23</v>
      </c>
      <c r="J24" s="424"/>
      <c r="K24" s="424">
        <v>201</v>
      </c>
      <c r="L24" s="424">
        <v>170</v>
      </c>
      <c r="M24" s="424"/>
      <c r="N24" s="430">
        <f t="shared" si="3"/>
        <v>371</v>
      </c>
      <c r="O24" s="430">
        <f t="shared" si="4"/>
        <v>61.833333333333336</v>
      </c>
      <c r="P24" s="373"/>
      <c r="Q24" s="373"/>
    </row>
    <row r="25" spans="1:17" ht="15.75" thickBot="1">
      <c r="A25" s="383"/>
      <c r="B25" s="404" t="s">
        <v>47</v>
      </c>
      <c r="C25" s="419">
        <v>16</v>
      </c>
      <c r="D25" s="419">
        <v>201</v>
      </c>
      <c r="E25" s="431">
        <v>162</v>
      </c>
      <c r="F25" s="439">
        <f t="shared" si="2"/>
        <v>379</v>
      </c>
      <c r="H25" s="386">
        <v>2</v>
      </c>
      <c r="I25" s="462" t="s">
        <v>86</v>
      </c>
      <c r="J25" s="423">
        <v>16</v>
      </c>
      <c r="K25" s="423">
        <v>183</v>
      </c>
      <c r="L25" s="423">
        <v>172</v>
      </c>
      <c r="M25" s="423"/>
      <c r="N25" s="430">
        <f t="shared" si="3"/>
        <v>371</v>
      </c>
      <c r="O25" s="430">
        <f t="shared" si="4"/>
        <v>61.833333333333336</v>
      </c>
      <c r="P25" s="373"/>
      <c r="Q25" s="373"/>
    </row>
    <row r="26" spans="1:17" ht="15.75" thickBot="1">
      <c r="A26" s="450"/>
      <c r="B26" s="451"/>
      <c r="C26" s="396"/>
      <c r="D26" s="396"/>
      <c r="E26" s="396"/>
      <c r="F26" s="464"/>
      <c r="H26" s="423">
        <v>6</v>
      </c>
      <c r="I26" s="463" t="s">
        <v>46</v>
      </c>
      <c r="J26" s="423"/>
      <c r="K26" s="423">
        <v>192</v>
      </c>
      <c r="L26" s="423">
        <v>131</v>
      </c>
      <c r="M26" s="423"/>
      <c r="N26" s="430">
        <f t="shared" si="3"/>
        <v>323</v>
      </c>
      <c r="O26" s="430">
        <f t="shared" si="4"/>
        <v>53.833333333333336</v>
      </c>
      <c r="P26" s="373"/>
      <c r="Q26" s="373"/>
    </row>
    <row r="27" spans="1:17" ht="15">
      <c r="A27" s="391"/>
      <c r="B27" s="463" t="s">
        <v>35</v>
      </c>
      <c r="C27" s="438">
        <v>16</v>
      </c>
      <c r="D27" s="452">
        <v>209</v>
      </c>
      <c r="E27" s="452">
        <v>214</v>
      </c>
      <c r="F27" s="437">
        <f t="shared" si="2"/>
        <v>439</v>
      </c>
      <c r="H27" s="423">
        <v>5</v>
      </c>
      <c r="I27" s="463" t="s">
        <v>19</v>
      </c>
      <c r="J27" s="423"/>
      <c r="K27" s="423">
        <v>190</v>
      </c>
      <c r="L27" s="423"/>
      <c r="M27" s="423"/>
      <c r="N27" s="430">
        <f t="shared" si="3"/>
        <v>190</v>
      </c>
      <c r="O27" s="442">
        <f t="shared" si="4"/>
        <v>31.666666666666668</v>
      </c>
      <c r="P27" s="373"/>
      <c r="Q27" s="373"/>
    </row>
    <row r="28" spans="1:17" ht="15.75" thickBot="1">
      <c r="A28" s="392"/>
      <c r="B28" s="463" t="s">
        <v>83</v>
      </c>
      <c r="C28" s="439"/>
      <c r="D28" s="449">
        <v>195</v>
      </c>
      <c r="E28" s="449">
        <v>168</v>
      </c>
      <c r="F28" s="439">
        <f t="shared" si="2"/>
        <v>363</v>
      </c>
      <c r="H28" s="472">
        <v>4</v>
      </c>
      <c r="I28" s="466" t="s">
        <v>35</v>
      </c>
      <c r="J28" s="467">
        <v>8</v>
      </c>
      <c r="K28" s="467">
        <v>168</v>
      </c>
      <c r="L28" s="467"/>
      <c r="M28" s="467"/>
      <c r="N28" s="430">
        <f t="shared" si="3"/>
        <v>176</v>
      </c>
      <c r="O28" s="430">
        <f t="shared" si="4"/>
        <v>29.333333333333332</v>
      </c>
      <c r="P28" s="373"/>
      <c r="Q28" s="373"/>
    </row>
    <row r="29" spans="1:17" ht="15.75" thickBot="1">
      <c r="A29" s="450"/>
      <c r="B29" s="451"/>
      <c r="C29" s="396"/>
      <c r="D29" s="396"/>
      <c r="E29" s="396"/>
      <c r="F29" s="464"/>
      <c r="G29" s="373"/>
      <c r="H29" s="373"/>
      <c r="I29" s="373"/>
      <c r="J29" s="373"/>
      <c r="K29" s="373"/>
      <c r="N29" s="373"/>
      <c r="O29" s="373"/>
      <c r="P29" s="373"/>
      <c r="Q29" s="373"/>
    </row>
    <row r="30" spans="1:17" ht="15">
      <c r="A30" s="460"/>
      <c r="B30" s="404" t="s">
        <v>23</v>
      </c>
      <c r="C30" s="441"/>
      <c r="D30" s="441">
        <v>152</v>
      </c>
      <c r="E30" s="442">
        <v>212</v>
      </c>
      <c r="F30" s="437">
        <f t="shared" si="2"/>
        <v>364</v>
      </c>
      <c r="G30" s="373"/>
      <c r="H30" s="373"/>
      <c r="I30" s="373"/>
      <c r="J30" s="373"/>
      <c r="K30" s="373"/>
      <c r="N30" s="373"/>
      <c r="O30" s="373"/>
      <c r="P30" s="373"/>
      <c r="Q30" s="373"/>
    </row>
    <row r="31" spans="1:17" ht="15.75" thickBot="1">
      <c r="A31" s="383"/>
      <c r="B31" s="420" t="s">
        <v>88</v>
      </c>
      <c r="C31" s="419"/>
      <c r="D31" s="419">
        <v>153</v>
      </c>
      <c r="E31" s="419">
        <v>133</v>
      </c>
      <c r="F31" s="439">
        <f t="shared" si="2"/>
        <v>286</v>
      </c>
      <c r="N31" s="373"/>
      <c r="O31" s="373"/>
      <c r="P31" s="373"/>
      <c r="Q31" s="373"/>
    </row>
    <row r="32" spans="1:17" ht="15.75" thickBot="1">
      <c r="A32" s="373"/>
      <c r="B32" s="465"/>
      <c r="C32" s="373"/>
      <c r="D32" s="373"/>
      <c r="E32" s="395"/>
      <c r="F32" s="464"/>
      <c r="N32" s="373"/>
      <c r="O32" s="373"/>
      <c r="P32" s="373"/>
      <c r="Q32" s="373"/>
    </row>
    <row r="33" spans="1:17" ht="15">
      <c r="A33" s="421"/>
      <c r="B33" s="409" t="s">
        <v>46</v>
      </c>
      <c r="C33" s="438"/>
      <c r="D33" s="438">
        <v>137</v>
      </c>
      <c r="E33" s="437">
        <v>203</v>
      </c>
      <c r="F33" s="437">
        <f t="shared" si="2"/>
        <v>340</v>
      </c>
      <c r="N33" s="373"/>
      <c r="O33" s="373"/>
      <c r="P33" s="373"/>
      <c r="Q33" s="373"/>
    </row>
    <row r="34" spans="1:17" ht="15.75" thickBot="1">
      <c r="A34" s="392"/>
      <c r="B34" s="448" t="s">
        <v>61</v>
      </c>
      <c r="C34" s="439">
        <v>16</v>
      </c>
      <c r="D34" s="439">
        <v>129</v>
      </c>
      <c r="E34" s="439">
        <v>158</v>
      </c>
      <c r="F34" s="439">
        <f t="shared" si="2"/>
        <v>303</v>
      </c>
      <c r="N34" s="373"/>
      <c r="O34" s="373"/>
      <c r="P34" s="373"/>
      <c r="Q34" s="373"/>
    </row>
    <row r="35" spans="1:17" ht="15.75" thickBot="1">
      <c r="A35" s="373"/>
      <c r="B35" s="465"/>
      <c r="C35" s="373"/>
      <c r="D35" s="373"/>
      <c r="E35" s="395"/>
      <c r="F35" s="464"/>
      <c r="L35" s="373"/>
      <c r="M35" s="373"/>
      <c r="N35" s="373"/>
      <c r="O35" s="373"/>
      <c r="P35" s="373"/>
      <c r="Q35" s="373"/>
    </row>
    <row r="36" spans="1:17" ht="15">
      <c r="A36" s="460"/>
      <c r="B36" s="407" t="s">
        <v>75</v>
      </c>
      <c r="C36" s="441"/>
      <c r="D36" s="441">
        <v>151</v>
      </c>
      <c r="E36" s="442">
        <v>204</v>
      </c>
      <c r="F36" s="437">
        <f t="shared" si="2"/>
        <v>355</v>
      </c>
      <c r="L36" s="373"/>
      <c r="M36" s="373"/>
      <c r="P36" s="373"/>
      <c r="Q36" s="373"/>
    </row>
    <row r="37" spans="1:17" ht="15.75" thickBot="1">
      <c r="A37" s="383"/>
      <c r="B37" s="420" t="s">
        <v>84</v>
      </c>
      <c r="C37" s="419"/>
      <c r="D37" s="419">
        <v>161</v>
      </c>
      <c r="E37" s="419">
        <v>136</v>
      </c>
      <c r="F37" s="439">
        <f t="shared" si="2"/>
        <v>297</v>
      </c>
      <c r="L37" s="373"/>
      <c r="M37" s="373"/>
      <c r="P37" s="373"/>
      <c r="Q37" s="373"/>
    </row>
    <row r="38" spans="12:17" ht="15">
      <c r="L38" s="373"/>
      <c r="P38" s="373"/>
      <c r="Q38" s="37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M21" sqref="M21"/>
    </sheetView>
  </sheetViews>
  <sheetFormatPr defaultColWidth="9.140625" defaultRowHeight="15"/>
  <cols>
    <col min="2" max="2" width="22.421875" style="0" customWidth="1"/>
    <col min="9" max="9" width="20.8515625" style="0" customWidth="1"/>
    <col min="13" max="13" width="23.421875" style="0" customWidth="1"/>
  </cols>
  <sheetData>
    <row r="1" spans="1:16" ht="15.75" thickBot="1">
      <c r="A1" s="397" t="s">
        <v>0</v>
      </c>
      <c r="B1" s="398" t="s">
        <v>1</v>
      </c>
      <c r="C1" s="399" t="s">
        <v>2</v>
      </c>
      <c r="D1" s="398" t="s">
        <v>3</v>
      </c>
      <c r="E1" s="399" t="s">
        <v>4</v>
      </c>
      <c r="F1" s="398" t="s">
        <v>5</v>
      </c>
      <c r="G1" s="398" t="s">
        <v>6</v>
      </c>
      <c r="H1" s="399" t="s">
        <v>7</v>
      </c>
      <c r="I1" s="398" t="s">
        <v>9</v>
      </c>
      <c r="J1" s="400" t="s">
        <v>10</v>
      </c>
      <c r="K1" s="479"/>
      <c r="L1" s="425" t="s">
        <v>0</v>
      </c>
      <c r="M1" s="425" t="s">
        <v>93</v>
      </c>
      <c r="N1" s="399" t="s">
        <v>2</v>
      </c>
      <c r="O1" s="399" t="s">
        <v>94</v>
      </c>
      <c r="P1" s="399" t="s">
        <v>9</v>
      </c>
    </row>
    <row r="2" spans="1:16" ht="15">
      <c r="A2" s="408">
        <v>1</v>
      </c>
      <c r="B2" s="409" t="s">
        <v>19</v>
      </c>
      <c r="C2" s="410"/>
      <c r="D2" s="411">
        <v>256</v>
      </c>
      <c r="E2" s="410">
        <v>205</v>
      </c>
      <c r="F2" s="411">
        <v>160</v>
      </c>
      <c r="G2" s="411">
        <v>196</v>
      </c>
      <c r="H2" s="410">
        <v>235</v>
      </c>
      <c r="I2" s="411">
        <f aca="true" t="shared" si="0" ref="I2:I11">H2+G2+F2+E2+D2+C2</f>
        <v>1052</v>
      </c>
      <c r="J2" s="443">
        <f aca="true" t="shared" si="1" ref="J2:J11">I2/5</f>
        <v>210.4</v>
      </c>
      <c r="K2" s="479"/>
      <c r="L2" s="429">
        <v>1</v>
      </c>
      <c r="M2" s="412" t="s">
        <v>67</v>
      </c>
      <c r="N2" s="429"/>
      <c r="O2" s="429">
        <v>206</v>
      </c>
      <c r="P2" s="429">
        <f>O2+N2</f>
        <v>206</v>
      </c>
    </row>
    <row r="3" spans="1:16" ht="15">
      <c r="A3" s="401">
        <v>2</v>
      </c>
      <c r="B3" s="404" t="s">
        <v>90</v>
      </c>
      <c r="C3" s="403">
        <v>48</v>
      </c>
      <c r="D3" s="402">
        <v>173</v>
      </c>
      <c r="E3" s="403">
        <v>188</v>
      </c>
      <c r="F3" s="402">
        <v>187</v>
      </c>
      <c r="G3" s="402">
        <v>140</v>
      </c>
      <c r="H3" s="403">
        <v>218</v>
      </c>
      <c r="I3" s="475">
        <f t="shared" si="0"/>
        <v>954</v>
      </c>
      <c r="J3" s="477">
        <f t="shared" si="1"/>
        <v>190.8</v>
      </c>
      <c r="K3" s="479"/>
      <c r="L3" s="430">
        <v>2</v>
      </c>
      <c r="M3" s="404" t="s">
        <v>91</v>
      </c>
      <c r="N3" s="430"/>
      <c r="O3" s="430">
        <v>192</v>
      </c>
      <c r="P3" s="430">
        <f>O3+N3</f>
        <v>192</v>
      </c>
    </row>
    <row r="4" spans="1:16" ht="15">
      <c r="A4" s="408">
        <v>3</v>
      </c>
      <c r="B4" s="412" t="s">
        <v>86</v>
      </c>
      <c r="C4" s="413">
        <v>48</v>
      </c>
      <c r="D4" s="414">
        <v>200</v>
      </c>
      <c r="E4" s="413">
        <v>158</v>
      </c>
      <c r="F4" s="414">
        <v>179</v>
      </c>
      <c r="G4" s="414">
        <v>179</v>
      </c>
      <c r="H4" s="413">
        <v>164</v>
      </c>
      <c r="I4" s="411">
        <f t="shared" si="0"/>
        <v>928</v>
      </c>
      <c r="J4" s="443">
        <f t="shared" si="1"/>
        <v>185.6</v>
      </c>
      <c r="K4" s="479"/>
      <c r="L4" s="429">
        <v>3</v>
      </c>
      <c r="M4" s="412" t="s">
        <v>52</v>
      </c>
      <c r="N4" s="429"/>
      <c r="O4" s="429">
        <v>176</v>
      </c>
      <c r="P4" s="429">
        <f>O4+N4</f>
        <v>176</v>
      </c>
    </row>
    <row r="5" spans="1:16" ht="15.75" thickBot="1">
      <c r="A5" s="401">
        <v>4</v>
      </c>
      <c r="B5" s="404" t="s">
        <v>23</v>
      </c>
      <c r="C5" s="403"/>
      <c r="D5" s="402">
        <v>181</v>
      </c>
      <c r="E5" s="403">
        <v>202</v>
      </c>
      <c r="F5" s="402">
        <v>195</v>
      </c>
      <c r="G5" s="402">
        <v>151</v>
      </c>
      <c r="H5" s="403">
        <v>189</v>
      </c>
      <c r="I5" s="475">
        <f t="shared" si="0"/>
        <v>918</v>
      </c>
      <c r="J5" s="477">
        <f t="shared" si="1"/>
        <v>183.6</v>
      </c>
      <c r="K5" s="479"/>
      <c r="L5" s="431">
        <v>4</v>
      </c>
      <c r="M5" s="420" t="s">
        <v>92</v>
      </c>
      <c r="N5" s="431"/>
      <c r="O5" s="431">
        <v>168</v>
      </c>
      <c r="P5" s="431">
        <f>O5+N5</f>
        <v>168</v>
      </c>
    </row>
    <row r="6" spans="1:15" ht="15">
      <c r="A6" s="408">
        <v>5</v>
      </c>
      <c r="B6" s="412" t="s">
        <v>95</v>
      </c>
      <c r="C6" s="413"/>
      <c r="D6" s="414">
        <v>167</v>
      </c>
      <c r="E6" s="413">
        <v>142</v>
      </c>
      <c r="F6" s="414">
        <v>181</v>
      </c>
      <c r="G6" s="414">
        <v>186</v>
      </c>
      <c r="H6" s="413">
        <v>173</v>
      </c>
      <c r="I6" s="411">
        <f t="shared" si="0"/>
        <v>849</v>
      </c>
      <c r="J6" s="443">
        <f t="shared" si="1"/>
        <v>169.8</v>
      </c>
      <c r="K6" s="389"/>
      <c r="L6" s="373"/>
      <c r="M6" s="373"/>
      <c r="N6" s="373"/>
      <c r="O6" s="373"/>
    </row>
    <row r="7" spans="1:15" ht="15">
      <c r="A7" s="401">
        <v>6</v>
      </c>
      <c r="B7" s="404" t="s">
        <v>83</v>
      </c>
      <c r="C7" s="403"/>
      <c r="D7" s="402">
        <v>156</v>
      </c>
      <c r="E7" s="403">
        <v>170</v>
      </c>
      <c r="F7" s="402">
        <v>187</v>
      </c>
      <c r="G7" s="402">
        <v>162</v>
      </c>
      <c r="H7" s="403">
        <v>160</v>
      </c>
      <c r="I7" s="475">
        <f t="shared" si="0"/>
        <v>835</v>
      </c>
      <c r="J7" s="477">
        <f t="shared" si="1"/>
        <v>167</v>
      </c>
      <c r="K7" s="389"/>
      <c r="L7" s="373"/>
      <c r="M7" s="373"/>
      <c r="N7" s="373"/>
      <c r="O7" s="373"/>
    </row>
    <row r="8" spans="1:15" ht="15">
      <c r="A8" s="408">
        <v>7</v>
      </c>
      <c r="B8" s="412" t="s">
        <v>67</v>
      </c>
      <c r="C8" s="413"/>
      <c r="D8" s="414">
        <v>169</v>
      </c>
      <c r="E8" s="413">
        <v>162</v>
      </c>
      <c r="F8" s="414">
        <v>188</v>
      </c>
      <c r="G8" s="414">
        <v>153</v>
      </c>
      <c r="H8" s="413">
        <v>130</v>
      </c>
      <c r="I8" s="411">
        <f t="shared" si="0"/>
        <v>802</v>
      </c>
      <c r="J8" s="443">
        <f t="shared" si="1"/>
        <v>160.4</v>
      </c>
      <c r="K8" s="389"/>
      <c r="L8" s="373"/>
      <c r="M8" s="373"/>
      <c r="N8" s="373"/>
      <c r="O8" s="373"/>
    </row>
    <row r="9" spans="1:15" ht="15">
      <c r="A9" s="401">
        <v>8</v>
      </c>
      <c r="B9" s="404" t="s">
        <v>91</v>
      </c>
      <c r="C9" s="403"/>
      <c r="D9" s="402">
        <v>141</v>
      </c>
      <c r="E9" s="403">
        <v>166</v>
      </c>
      <c r="F9" s="402">
        <v>178</v>
      </c>
      <c r="G9" s="402">
        <v>156</v>
      </c>
      <c r="H9" s="403">
        <v>157</v>
      </c>
      <c r="I9" s="475">
        <f t="shared" si="0"/>
        <v>798</v>
      </c>
      <c r="J9" s="477">
        <f t="shared" si="1"/>
        <v>159.6</v>
      </c>
      <c r="K9" s="373"/>
      <c r="L9" s="373"/>
      <c r="M9" s="373"/>
      <c r="N9" s="373"/>
      <c r="O9" s="373"/>
    </row>
    <row r="10" spans="1:15" ht="15">
      <c r="A10" s="408">
        <v>9</v>
      </c>
      <c r="B10" s="409" t="s">
        <v>52</v>
      </c>
      <c r="C10" s="413"/>
      <c r="D10" s="414">
        <v>123</v>
      </c>
      <c r="E10" s="413">
        <v>166</v>
      </c>
      <c r="F10" s="414">
        <v>150</v>
      </c>
      <c r="G10" s="414">
        <v>182</v>
      </c>
      <c r="H10" s="413">
        <v>159</v>
      </c>
      <c r="I10" s="411">
        <f t="shared" si="0"/>
        <v>780</v>
      </c>
      <c r="J10" s="443">
        <f t="shared" si="1"/>
        <v>156</v>
      </c>
      <c r="K10" s="373"/>
      <c r="L10" s="373"/>
      <c r="M10" s="373"/>
      <c r="N10" s="373"/>
      <c r="O10" s="373"/>
    </row>
    <row r="11" spans="1:11" ht="15.75" thickBot="1">
      <c r="A11" s="473">
        <v>10</v>
      </c>
      <c r="B11" s="420" t="s">
        <v>92</v>
      </c>
      <c r="C11" s="474"/>
      <c r="D11" s="476">
        <v>140</v>
      </c>
      <c r="E11" s="474">
        <v>177</v>
      </c>
      <c r="F11" s="476">
        <v>168</v>
      </c>
      <c r="G11" s="476">
        <v>148</v>
      </c>
      <c r="H11" s="474">
        <v>130</v>
      </c>
      <c r="I11" s="476">
        <f t="shared" si="0"/>
        <v>763</v>
      </c>
      <c r="J11" s="478">
        <f t="shared" si="1"/>
        <v>152.6</v>
      </c>
      <c r="K11" s="373"/>
    </row>
    <row r="12" spans="1:11" ht="15.75" thickBo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373"/>
    </row>
    <row r="13" spans="1:13" ht="15.75" thickBot="1">
      <c r="A13" s="432" t="s">
        <v>0</v>
      </c>
      <c r="B13" s="432" t="s">
        <v>39</v>
      </c>
      <c r="C13" s="432" t="s">
        <v>2</v>
      </c>
      <c r="D13" s="432" t="s">
        <v>14</v>
      </c>
      <c r="E13" s="435" t="s">
        <v>43</v>
      </c>
      <c r="F13" s="435" t="s">
        <v>9</v>
      </c>
      <c r="G13" s="373"/>
      <c r="H13" s="373"/>
      <c r="I13" s="373"/>
      <c r="J13" s="373"/>
      <c r="K13" s="373"/>
      <c r="M13" s="369"/>
    </row>
    <row r="14" spans="1:15" ht="15.75" thickBot="1">
      <c r="A14" s="386"/>
      <c r="B14" s="409" t="s">
        <v>19</v>
      </c>
      <c r="C14" s="423"/>
      <c r="D14" s="423">
        <v>204</v>
      </c>
      <c r="E14" s="429">
        <v>215</v>
      </c>
      <c r="F14" s="429">
        <f>E14+D14+C14</f>
        <v>419</v>
      </c>
      <c r="G14" s="480"/>
      <c r="H14" s="425" t="s">
        <v>0</v>
      </c>
      <c r="I14" s="425" t="s">
        <v>96</v>
      </c>
      <c r="J14" s="425"/>
      <c r="K14" s="425"/>
      <c r="L14" s="426"/>
      <c r="M14" s="484"/>
      <c r="N14" s="485"/>
      <c r="O14" s="485"/>
    </row>
    <row r="15" spans="1:15" ht="15.75" thickBot="1">
      <c r="A15" s="392"/>
      <c r="B15" s="412" t="s">
        <v>91</v>
      </c>
      <c r="C15" s="439"/>
      <c r="D15" s="439">
        <v>191</v>
      </c>
      <c r="E15" s="449">
        <v>199</v>
      </c>
      <c r="F15" s="439">
        <f aca="true" t="shared" si="2" ref="F15:F24">E15+D15+C15</f>
        <v>390</v>
      </c>
      <c r="G15" s="77"/>
      <c r="H15" s="422"/>
      <c r="I15" s="422" t="s">
        <v>12</v>
      </c>
      <c r="J15" s="422" t="s">
        <v>13</v>
      </c>
      <c r="K15" s="422" t="s">
        <v>14</v>
      </c>
      <c r="L15" s="427" t="s">
        <v>9</v>
      </c>
      <c r="M15" s="482"/>
      <c r="N15" s="483"/>
      <c r="O15" s="483"/>
    </row>
    <row r="16" spans="1:15" ht="15.75" thickBot="1">
      <c r="A16" s="450"/>
      <c r="B16" s="451"/>
      <c r="C16" s="396"/>
      <c r="D16" s="396"/>
      <c r="E16" s="396"/>
      <c r="F16" s="464"/>
      <c r="G16" s="77"/>
      <c r="H16" s="412">
        <v>1</v>
      </c>
      <c r="I16" s="404" t="s">
        <v>86</v>
      </c>
      <c r="J16" s="423">
        <v>8</v>
      </c>
      <c r="K16" s="423">
        <v>243</v>
      </c>
      <c r="L16" s="423">
        <f>K16+J16</f>
        <v>251</v>
      </c>
      <c r="M16" s="484"/>
      <c r="N16" s="485"/>
      <c r="O16" s="485"/>
    </row>
    <row r="17" spans="1:15" ht="15">
      <c r="A17" s="393"/>
      <c r="B17" s="404" t="s">
        <v>23</v>
      </c>
      <c r="C17" s="441"/>
      <c r="D17" s="441">
        <v>195</v>
      </c>
      <c r="E17" s="440">
        <v>156</v>
      </c>
      <c r="F17" s="442">
        <f t="shared" si="2"/>
        <v>351</v>
      </c>
      <c r="G17" s="77"/>
      <c r="H17" s="412">
        <v>2</v>
      </c>
      <c r="I17" s="412" t="s">
        <v>90</v>
      </c>
      <c r="J17" s="423">
        <v>8</v>
      </c>
      <c r="K17" s="423">
        <v>202</v>
      </c>
      <c r="L17" s="423">
        <f>K17+J17</f>
        <v>210</v>
      </c>
      <c r="M17" s="484"/>
      <c r="N17" s="485"/>
      <c r="O17" s="485"/>
    </row>
    <row r="18" spans="1:15" ht="15.75" thickBot="1">
      <c r="A18" s="383"/>
      <c r="B18" s="404" t="s">
        <v>95</v>
      </c>
      <c r="C18" s="419"/>
      <c r="D18" s="419">
        <v>161</v>
      </c>
      <c r="E18" s="431">
        <v>151</v>
      </c>
      <c r="F18" s="419">
        <f t="shared" si="2"/>
        <v>312</v>
      </c>
      <c r="G18" s="77"/>
      <c r="H18" s="409">
        <v>3</v>
      </c>
      <c r="I18" s="404" t="s">
        <v>23</v>
      </c>
      <c r="J18" s="423"/>
      <c r="K18" s="423">
        <v>201</v>
      </c>
      <c r="L18" s="423">
        <f>K18+J18</f>
        <v>201</v>
      </c>
      <c r="M18" s="484"/>
      <c r="N18" s="485"/>
      <c r="O18" s="485"/>
    </row>
    <row r="19" spans="1:15" ht="15.75" thickBot="1">
      <c r="A19" s="450"/>
      <c r="B19" s="451"/>
      <c r="C19" s="396"/>
      <c r="D19" s="396"/>
      <c r="E19" s="396"/>
      <c r="F19" s="464"/>
      <c r="G19" s="77"/>
      <c r="H19" s="448">
        <v>4</v>
      </c>
      <c r="I19" s="448" t="s">
        <v>19</v>
      </c>
      <c r="J19" s="439"/>
      <c r="K19" s="439">
        <v>181</v>
      </c>
      <c r="L19" s="439">
        <f>K19+J19</f>
        <v>181</v>
      </c>
      <c r="M19" s="484"/>
      <c r="N19" s="485"/>
      <c r="O19" s="485"/>
    </row>
    <row r="20" spans="1:15" ht="15">
      <c r="A20" s="391"/>
      <c r="B20" s="412" t="s">
        <v>90</v>
      </c>
      <c r="C20" s="438">
        <v>16</v>
      </c>
      <c r="D20" s="452">
        <v>198</v>
      </c>
      <c r="E20" s="452">
        <v>266</v>
      </c>
      <c r="F20" s="437">
        <f t="shared" si="2"/>
        <v>480</v>
      </c>
      <c r="G20" s="77"/>
      <c r="H20" s="373"/>
      <c r="I20" s="373"/>
      <c r="J20" s="373"/>
      <c r="O20" s="373"/>
    </row>
    <row r="21" spans="1:15" ht="15.75" thickBot="1">
      <c r="A21" s="392"/>
      <c r="B21" s="412" t="s">
        <v>67</v>
      </c>
      <c r="C21" s="439"/>
      <c r="D21" s="449">
        <v>173</v>
      </c>
      <c r="E21" s="449">
        <v>151</v>
      </c>
      <c r="F21" s="439">
        <f t="shared" si="2"/>
        <v>324</v>
      </c>
      <c r="G21" s="77"/>
      <c r="H21" s="373"/>
      <c r="I21" s="373"/>
      <c r="J21" s="373"/>
      <c r="O21" s="373"/>
    </row>
    <row r="22" spans="1:15" ht="15.75" thickBot="1">
      <c r="A22" s="450"/>
      <c r="B22" s="451"/>
      <c r="C22" s="396"/>
      <c r="D22" s="396"/>
      <c r="E22" s="396"/>
      <c r="F22" s="464"/>
      <c r="G22" s="373"/>
      <c r="H22" s="425" t="s">
        <v>0</v>
      </c>
      <c r="I22" s="425" t="s">
        <v>42</v>
      </c>
      <c r="J22" s="425"/>
      <c r="K22" s="425"/>
      <c r="L22" s="425"/>
      <c r="O22" s="373"/>
    </row>
    <row r="23" spans="1:15" ht="15">
      <c r="A23" s="460"/>
      <c r="B23" s="404" t="s">
        <v>86</v>
      </c>
      <c r="C23" s="441">
        <v>16</v>
      </c>
      <c r="D23" s="441">
        <v>167</v>
      </c>
      <c r="E23" s="442">
        <v>196</v>
      </c>
      <c r="F23" s="442">
        <f t="shared" si="2"/>
        <v>379</v>
      </c>
      <c r="G23" s="373"/>
      <c r="H23" s="422"/>
      <c r="I23" s="422" t="s">
        <v>12</v>
      </c>
      <c r="J23" s="422" t="s">
        <v>13</v>
      </c>
      <c r="K23" s="422" t="s">
        <v>14</v>
      </c>
      <c r="L23" s="427" t="s">
        <v>9</v>
      </c>
      <c r="O23" s="373"/>
    </row>
    <row r="24" spans="1:15" ht="15.75" thickBot="1">
      <c r="A24" s="383"/>
      <c r="B24" s="420" t="s">
        <v>83</v>
      </c>
      <c r="C24" s="419"/>
      <c r="D24" s="419">
        <v>177</v>
      </c>
      <c r="E24" s="419">
        <v>180</v>
      </c>
      <c r="F24" s="419">
        <f t="shared" si="2"/>
        <v>357</v>
      </c>
      <c r="G24" s="77"/>
      <c r="H24" s="412">
        <v>1</v>
      </c>
      <c r="I24" s="412" t="s">
        <v>90</v>
      </c>
      <c r="J24" s="423">
        <v>8</v>
      </c>
      <c r="K24" s="423">
        <v>226</v>
      </c>
      <c r="L24" s="429">
        <f>K24+J24</f>
        <v>234</v>
      </c>
      <c r="M24" s="373"/>
      <c r="N24" s="373"/>
      <c r="O24" s="373"/>
    </row>
    <row r="25" spans="1:15" ht="15">
      <c r="A25" s="389"/>
      <c r="B25" s="481"/>
      <c r="C25" s="389"/>
      <c r="D25" s="389"/>
      <c r="E25" s="481"/>
      <c r="F25" s="481"/>
      <c r="G25" s="77"/>
      <c r="H25" s="412">
        <v>2</v>
      </c>
      <c r="I25" s="404" t="s">
        <v>86</v>
      </c>
      <c r="J25" s="423">
        <v>8</v>
      </c>
      <c r="K25" s="423">
        <v>216</v>
      </c>
      <c r="L25" s="429">
        <f>K25+J25</f>
        <v>224</v>
      </c>
      <c r="M25" s="373"/>
      <c r="N25" s="373"/>
      <c r="O25" s="373"/>
    </row>
    <row r="26" spans="1:15" ht="15">
      <c r="A26" s="77"/>
      <c r="B26" s="77"/>
      <c r="C26" s="77"/>
      <c r="D26" s="77"/>
      <c r="E26" s="77"/>
      <c r="F26" s="77"/>
      <c r="G26" s="77"/>
      <c r="H26" s="409">
        <v>3</v>
      </c>
      <c r="I26" s="404" t="s">
        <v>23</v>
      </c>
      <c r="J26" s="423"/>
      <c r="K26" s="423">
        <v>186</v>
      </c>
      <c r="L26" s="429">
        <f>K26+J26</f>
        <v>186</v>
      </c>
      <c r="M26" s="373"/>
      <c r="N26" s="373"/>
      <c r="O26" s="373"/>
    </row>
    <row r="27" spans="7:15" ht="15.75" thickBot="1">
      <c r="G27" s="77"/>
      <c r="H27" s="448">
        <v>4</v>
      </c>
      <c r="I27" s="448" t="s">
        <v>19</v>
      </c>
      <c r="J27" s="439"/>
      <c r="K27" s="439">
        <v>182</v>
      </c>
      <c r="L27" s="439">
        <f>K27+J27</f>
        <v>182</v>
      </c>
      <c r="M27" s="373"/>
      <c r="N27" s="373"/>
      <c r="O27" s="373"/>
    </row>
    <row r="28" spans="7:15" ht="15">
      <c r="G28" s="77"/>
      <c r="H28" s="77"/>
      <c r="I28" s="77"/>
      <c r="J28" s="77"/>
      <c r="K28" s="77"/>
      <c r="L28" s="77"/>
      <c r="M28" s="373"/>
      <c r="N28" s="373"/>
      <c r="O28" s="373"/>
    </row>
    <row r="29" spans="7:15" ht="15">
      <c r="G29" s="77"/>
      <c r="H29" s="77"/>
      <c r="I29" s="77"/>
      <c r="J29" s="77"/>
      <c r="K29" s="77"/>
      <c r="L29" s="77"/>
      <c r="M29" s="373"/>
      <c r="N29" s="373"/>
      <c r="O29" s="373"/>
    </row>
    <row r="30" spans="7:15" ht="15">
      <c r="G30" s="77"/>
      <c r="K30" s="77"/>
      <c r="L30" s="373"/>
      <c r="M30" s="373"/>
      <c r="N30" s="373"/>
      <c r="O30" s="373"/>
    </row>
    <row r="31" spans="7:15" ht="15">
      <c r="G31" s="77"/>
      <c r="K31" s="77"/>
      <c r="L31" s="373"/>
      <c r="M31" s="77"/>
      <c r="N31" s="77"/>
      <c r="O31" s="373"/>
    </row>
    <row r="32" spans="11:15" ht="15">
      <c r="K32" s="77"/>
      <c r="L32" s="373"/>
      <c r="M32" s="77"/>
      <c r="N32" s="77"/>
      <c r="O32" s="373"/>
    </row>
    <row r="33" spans="11:15" ht="15">
      <c r="K33" s="373"/>
      <c r="L33" s="77"/>
      <c r="M33" s="77"/>
      <c r="N33" s="77"/>
      <c r="O33" s="373"/>
    </row>
    <row r="34" ht="15">
      <c r="K34" s="373"/>
    </row>
    <row r="35" ht="15">
      <c r="K35" s="373"/>
    </row>
    <row r="36" ht="15">
      <c r="K36" s="37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K9" sqref="K9"/>
    </sheetView>
  </sheetViews>
  <sheetFormatPr defaultColWidth="9.140625" defaultRowHeight="15"/>
  <cols>
    <col min="2" max="2" width="24.7109375" style="0" customWidth="1"/>
    <col min="9" max="9" width="24.7109375" style="0" customWidth="1"/>
    <col min="12" max="12" width="9.00390625" style="0" customWidth="1"/>
    <col min="13" max="13" width="10.00390625" style="0" customWidth="1"/>
    <col min="14" max="14" width="24.7109375" style="0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389"/>
      <c r="M1" s="502" t="s">
        <v>0</v>
      </c>
      <c r="N1" s="426" t="s">
        <v>93</v>
      </c>
      <c r="O1" s="503" t="s">
        <v>2</v>
      </c>
      <c r="P1" s="426" t="s">
        <v>14</v>
      </c>
      <c r="Q1" s="425" t="s">
        <v>9</v>
      </c>
    </row>
    <row r="2" spans="1:17" ht="15">
      <c r="A2" s="490">
        <v>1</v>
      </c>
      <c r="B2" s="490" t="s">
        <v>20</v>
      </c>
      <c r="C2" s="490"/>
      <c r="D2" s="490">
        <v>210</v>
      </c>
      <c r="E2" s="497">
        <v>195</v>
      </c>
      <c r="F2" s="490">
        <v>198</v>
      </c>
      <c r="G2" s="497">
        <v>206</v>
      </c>
      <c r="H2" s="490">
        <v>247</v>
      </c>
      <c r="I2" s="497"/>
      <c r="J2" s="490">
        <f aca="true" t="shared" si="0" ref="J2:J15">H2+G2+F2+E2+D2+C2</f>
        <v>1056</v>
      </c>
      <c r="K2" s="512">
        <f aca="true" t="shared" si="1" ref="K2:K21">J2/5</f>
        <v>211.2</v>
      </c>
      <c r="L2" s="479"/>
      <c r="M2" s="501">
        <v>1</v>
      </c>
      <c r="N2" s="491" t="s">
        <v>49</v>
      </c>
      <c r="O2" s="501"/>
      <c r="P2" s="434">
        <v>216</v>
      </c>
      <c r="Q2" s="438">
        <f aca="true" t="shared" si="2" ref="Q2:Q13">P2+O2</f>
        <v>216</v>
      </c>
    </row>
    <row r="3" spans="1:17" ht="15.75" thickBot="1">
      <c r="A3" s="493">
        <v>2</v>
      </c>
      <c r="B3" s="493" t="s">
        <v>62</v>
      </c>
      <c r="C3" s="493"/>
      <c r="D3" s="493">
        <v>254</v>
      </c>
      <c r="E3" s="494">
        <v>163</v>
      </c>
      <c r="F3" s="493">
        <v>243</v>
      </c>
      <c r="G3" s="494">
        <v>188</v>
      </c>
      <c r="H3" s="493">
        <v>181</v>
      </c>
      <c r="I3" s="494"/>
      <c r="J3" s="493">
        <f t="shared" si="0"/>
        <v>1029</v>
      </c>
      <c r="K3" s="513">
        <f t="shared" si="1"/>
        <v>205.8</v>
      </c>
      <c r="L3" s="479"/>
      <c r="M3" s="500">
        <v>2</v>
      </c>
      <c r="N3" s="495" t="s">
        <v>100</v>
      </c>
      <c r="O3" s="500"/>
      <c r="P3" s="424">
        <v>200</v>
      </c>
      <c r="Q3" s="424">
        <f t="shared" si="2"/>
        <v>200</v>
      </c>
    </row>
    <row r="4" spans="1:17" ht="15">
      <c r="A4" s="508">
        <v>3</v>
      </c>
      <c r="B4" s="491" t="s">
        <v>16</v>
      </c>
      <c r="C4" s="491"/>
      <c r="D4" s="491">
        <v>179</v>
      </c>
      <c r="E4" s="492">
        <v>244</v>
      </c>
      <c r="F4" s="491">
        <v>146</v>
      </c>
      <c r="G4" s="492">
        <v>221</v>
      </c>
      <c r="H4" s="491">
        <v>183</v>
      </c>
      <c r="I4" s="492"/>
      <c r="J4" s="491">
        <f t="shared" si="0"/>
        <v>973</v>
      </c>
      <c r="K4" s="514">
        <f t="shared" si="1"/>
        <v>194.6</v>
      </c>
      <c r="L4" s="479"/>
      <c r="M4" s="501">
        <v>3</v>
      </c>
      <c r="N4" s="491" t="s">
        <v>67</v>
      </c>
      <c r="O4" s="499"/>
      <c r="P4" s="423">
        <v>191</v>
      </c>
      <c r="Q4" s="423">
        <f t="shared" si="2"/>
        <v>191</v>
      </c>
    </row>
    <row r="5" spans="1:17" ht="15">
      <c r="A5" s="493">
        <v>4</v>
      </c>
      <c r="B5" s="493" t="s">
        <v>35</v>
      </c>
      <c r="C5" s="493">
        <v>40</v>
      </c>
      <c r="D5" s="493">
        <v>199</v>
      </c>
      <c r="E5" s="494">
        <v>204</v>
      </c>
      <c r="F5" s="493">
        <v>152</v>
      </c>
      <c r="G5" s="494">
        <v>182</v>
      </c>
      <c r="H5" s="493">
        <v>178</v>
      </c>
      <c r="I5" s="494"/>
      <c r="J5" s="493">
        <f t="shared" si="0"/>
        <v>955</v>
      </c>
      <c r="K5" s="513">
        <f t="shared" si="1"/>
        <v>191</v>
      </c>
      <c r="L5" s="479"/>
      <c r="M5" s="500">
        <v>4</v>
      </c>
      <c r="N5" s="493" t="s">
        <v>48</v>
      </c>
      <c r="O5" s="500"/>
      <c r="P5" s="424">
        <v>172</v>
      </c>
      <c r="Q5" s="424">
        <f t="shared" si="2"/>
        <v>172</v>
      </c>
    </row>
    <row r="6" spans="1:17" ht="15">
      <c r="A6" s="508">
        <v>5</v>
      </c>
      <c r="B6" s="491" t="s">
        <v>75</v>
      </c>
      <c r="C6" s="491"/>
      <c r="D6" s="491">
        <v>180</v>
      </c>
      <c r="E6" s="492">
        <v>189</v>
      </c>
      <c r="F6" s="491">
        <v>199</v>
      </c>
      <c r="G6" s="492">
        <v>224</v>
      </c>
      <c r="H6" s="491">
        <v>150</v>
      </c>
      <c r="I6" s="492"/>
      <c r="J6" s="491">
        <f t="shared" si="0"/>
        <v>942</v>
      </c>
      <c r="K6" s="514">
        <f t="shared" si="1"/>
        <v>188.4</v>
      </c>
      <c r="L6" s="479"/>
      <c r="M6" s="501">
        <v>5</v>
      </c>
      <c r="N6" s="491" t="s">
        <v>46</v>
      </c>
      <c r="O6" s="499"/>
      <c r="P6" s="423">
        <v>169</v>
      </c>
      <c r="Q6" s="423">
        <f t="shared" si="2"/>
        <v>169</v>
      </c>
    </row>
    <row r="7" spans="1:17" ht="15">
      <c r="A7" s="493">
        <v>6</v>
      </c>
      <c r="B7" s="493" t="s">
        <v>19</v>
      </c>
      <c r="C7" s="493"/>
      <c r="D7" s="493">
        <v>180</v>
      </c>
      <c r="E7" s="494">
        <v>184</v>
      </c>
      <c r="F7" s="493">
        <v>158</v>
      </c>
      <c r="G7" s="494">
        <v>256</v>
      </c>
      <c r="H7" s="493">
        <v>158</v>
      </c>
      <c r="I7" s="494"/>
      <c r="J7" s="493">
        <f t="shared" si="0"/>
        <v>936</v>
      </c>
      <c r="K7" s="515">
        <f t="shared" si="1"/>
        <v>187.2</v>
      </c>
      <c r="L7" s="479"/>
      <c r="M7" s="500">
        <v>6</v>
      </c>
      <c r="N7" s="493" t="s">
        <v>99</v>
      </c>
      <c r="O7" s="500"/>
      <c r="P7" s="424">
        <v>166</v>
      </c>
      <c r="Q7" s="424">
        <f t="shared" si="2"/>
        <v>166</v>
      </c>
    </row>
    <row r="8" spans="1:17" ht="15">
      <c r="A8" s="508">
        <v>7</v>
      </c>
      <c r="B8" s="491" t="s">
        <v>65</v>
      </c>
      <c r="C8" s="491"/>
      <c r="D8" s="491">
        <v>167</v>
      </c>
      <c r="E8" s="492">
        <v>131</v>
      </c>
      <c r="F8" s="491">
        <v>235</v>
      </c>
      <c r="G8" s="492">
        <v>218</v>
      </c>
      <c r="H8" s="491">
        <v>170</v>
      </c>
      <c r="I8" s="492"/>
      <c r="J8" s="491">
        <f t="shared" si="0"/>
        <v>921</v>
      </c>
      <c r="K8" s="514">
        <f t="shared" si="1"/>
        <v>184.2</v>
      </c>
      <c r="L8" s="479"/>
      <c r="M8" s="501">
        <v>7</v>
      </c>
      <c r="N8" s="491" t="s">
        <v>98</v>
      </c>
      <c r="O8" s="499"/>
      <c r="P8" s="423">
        <v>165</v>
      </c>
      <c r="Q8" s="423">
        <f t="shared" si="2"/>
        <v>165</v>
      </c>
    </row>
    <row r="9" spans="1:17" ht="15">
      <c r="A9" s="493">
        <v>8</v>
      </c>
      <c r="B9" s="493" t="s">
        <v>37</v>
      </c>
      <c r="C9" s="493">
        <v>40</v>
      </c>
      <c r="D9" s="493">
        <v>150</v>
      </c>
      <c r="E9" s="494">
        <v>176</v>
      </c>
      <c r="F9" s="493">
        <v>144</v>
      </c>
      <c r="G9" s="494">
        <v>202</v>
      </c>
      <c r="H9" s="493">
        <v>168</v>
      </c>
      <c r="I9" s="494"/>
      <c r="J9" s="493">
        <f t="shared" si="0"/>
        <v>880</v>
      </c>
      <c r="K9" s="513">
        <f t="shared" si="1"/>
        <v>176</v>
      </c>
      <c r="L9" s="504"/>
      <c r="M9" s="500">
        <v>8</v>
      </c>
      <c r="N9" s="493" t="s">
        <v>61</v>
      </c>
      <c r="O9" s="500">
        <v>8</v>
      </c>
      <c r="P9" s="424">
        <v>143</v>
      </c>
      <c r="Q9" s="424">
        <f t="shared" si="2"/>
        <v>151</v>
      </c>
    </row>
    <row r="10" spans="1:17" ht="15">
      <c r="A10" s="508">
        <v>9</v>
      </c>
      <c r="B10" s="491" t="s">
        <v>98</v>
      </c>
      <c r="C10" s="491"/>
      <c r="D10" s="491">
        <v>152</v>
      </c>
      <c r="E10" s="492">
        <v>159</v>
      </c>
      <c r="F10" s="491">
        <v>199</v>
      </c>
      <c r="G10" s="492">
        <v>200</v>
      </c>
      <c r="H10" s="491">
        <v>158</v>
      </c>
      <c r="I10" s="492"/>
      <c r="J10" s="491">
        <f t="shared" si="0"/>
        <v>868</v>
      </c>
      <c r="K10" s="514">
        <f t="shared" si="1"/>
        <v>173.6</v>
      </c>
      <c r="L10" s="504"/>
      <c r="M10" s="501">
        <v>9</v>
      </c>
      <c r="N10" s="491" t="s">
        <v>23</v>
      </c>
      <c r="O10" s="499"/>
      <c r="P10" s="423">
        <v>147</v>
      </c>
      <c r="Q10" s="423">
        <f t="shared" si="2"/>
        <v>147</v>
      </c>
    </row>
    <row r="11" spans="1:17" ht="15">
      <c r="A11" s="493">
        <v>10</v>
      </c>
      <c r="B11" s="493" t="s">
        <v>97</v>
      </c>
      <c r="C11" s="493">
        <v>40</v>
      </c>
      <c r="D11" s="493">
        <v>165</v>
      </c>
      <c r="E11" s="494">
        <v>181</v>
      </c>
      <c r="F11" s="493">
        <v>146</v>
      </c>
      <c r="G11" s="494">
        <v>183</v>
      </c>
      <c r="H11" s="493">
        <v>149</v>
      </c>
      <c r="I11" s="494"/>
      <c r="J11" s="493">
        <f t="shared" si="0"/>
        <v>864</v>
      </c>
      <c r="K11" s="513">
        <f t="shared" si="1"/>
        <v>172.8</v>
      </c>
      <c r="L11" s="504"/>
      <c r="M11" s="500">
        <v>10</v>
      </c>
      <c r="N11" s="493" t="s">
        <v>47</v>
      </c>
      <c r="O11" s="500">
        <v>8</v>
      </c>
      <c r="P11" s="424">
        <v>139</v>
      </c>
      <c r="Q11" s="424">
        <f t="shared" si="2"/>
        <v>147</v>
      </c>
    </row>
    <row r="12" spans="1:17" ht="15">
      <c r="A12" s="508">
        <v>11</v>
      </c>
      <c r="B12" s="491" t="s">
        <v>83</v>
      </c>
      <c r="C12" s="491"/>
      <c r="D12" s="491">
        <v>180</v>
      </c>
      <c r="E12" s="492">
        <v>146</v>
      </c>
      <c r="F12" s="491">
        <v>193</v>
      </c>
      <c r="G12" s="492">
        <v>160</v>
      </c>
      <c r="H12" s="491">
        <v>164</v>
      </c>
      <c r="I12" s="492"/>
      <c r="J12" s="491">
        <f t="shared" si="0"/>
        <v>843</v>
      </c>
      <c r="K12" s="514">
        <f t="shared" si="1"/>
        <v>168.6</v>
      </c>
      <c r="L12" s="504"/>
      <c r="M12" s="501">
        <v>11</v>
      </c>
      <c r="N12" s="508" t="s">
        <v>83</v>
      </c>
      <c r="O12" s="499"/>
      <c r="P12" s="423">
        <v>141</v>
      </c>
      <c r="Q12" s="423">
        <f t="shared" si="2"/>
        <v>141</v>
      </c>
    </row>
    <row r="13" spans="1:17" ht="15.75" thickBot="1">
      <c r="A13" s="493">
        <v>12</v>
      </c>
      <c r="B13" s="493" t="s">
        <v>52</v>
      </c>
      <c r="C13" s="493"/>
      <c r="D13" s="493">
        <v>160</v>
      </c>
      <c r="E13" s="494">
        <v>142</v>
      </c>
      <c r="F13" s="493">
        <v>165</v>
      </c>
      <c r="G13" s="494">
        <v>198</v>
      </c>
      <c r="H13" s="493">
        <v>178</v>
      </c>
      <c r="I13" s="494"/>
      <c r="J13" s="493">
        <f t="shared" si="0"/>
        <v>843</v>
      </c>
      <c r="K13" s="513">
        <f t="shared" si="1"/>
        <v>168.6</v>
      </c>
      <c r="L13" s="504"/>
      <c r="M13" s="419">
        <v>12</v>
      </c>
      <c r="N13" s="495" t="s">
        <v>97</v>
      </c>
      <c r="O13" s="419">
        <v>8</v>
      </c>
      <c r="P13" s="419">
        <v>131</v>
      </c>
      <c r="Q13" s="419">
        <f t="shared" si="2"/>
        <v>139</v>
      </c>
    </row>
    <row r="14" spans="1:15" ht="15">
      <c r="A14" s="508">
        <v>13</v>
      </c>
      <c r="B14" s="491" t="s">
        <v>61</v>
      </c>
      <c r="C14" s="491">
        <v>40</v>
      </c>
      <c r="D14" s="491">
        <v>171</v>
      </c>
      <c r="E14" s="492">
        <v>136</v>
      </c>
      <c r="F14" s="491">
        <v>122</v>
      </c>
      <c r="G14" s="492">
        <v>191</v>
      </c>
      <c r="H14" s="491">
        <v>178</v>
      </c>
      <c r="I14" s="492"/>
      <c r="J14" s="491">
        <f t="shared" si="0"/>
        <v>838</v>
      </c>
      <c r="K14" s="514">
        <f t="shared" si="1"/>
        <v>167.6</v>
      </c>
      <c r="L14" s="373"/>
      <c r="M14" s="373"/>
      <c r="N14" s="373"/>
      <c r="O14" s="373"/>
    </row>
    <row r="15" spans="1:15" ht="15">
      <c r="A15" s="493">
        <v>14</v>
      </c>
      <c r="B15" s="493" t="s">
        <v>99</v>
      </c>
      <c r="C15" s="493">
        <v>40</v>
      </c>
      <c r="D15" s="493">
        <v>158</v>
      </c>
      <c r="E15" s="494">
        <v>191</v>
      </c>
      <c r="F15" s="493">
        <v>146</v>
      </c>
      <c r="G15" s="494">
        <v>138</v>
      </c>
      <c r="H15" s="493">
        <v>162</v>
      </c>
      <c r="I15" s="494"/>
      <c r="J15" s="493">
        <f t="shared" si="0"/>
        <v>835</v>
      </c>
      <c r="K15" s="513">
        <f t="shared" si="1"/>
        <v>167</v>
      </c>
      <c r="L15" s="373"/>
      <c r="M15" s="373"/>
      <c r="N15" s="373"/>
      <c r="O15" s="373"/>
    </row>
    <row r="16" spans="1:15" ht="15">
      <c r="A16" s="508">
        <v>15</v>
      </c>
      <c r="B16" s="491" t="s">
        <v>48</v>
      </c>
      <c r="C16" s="509"/>
      <c r="D16" s="509">
        <v>194</v>
      </c>
      <c r="E16" s="510">
        <v>141</v>
      </c>
      <c r="F16" s="509">
        <v>127</v>
      </c>
      <c r="G16" s="510">
        <v>171</v>
      </c>
      <c r="H16" s="509">
        <v>184</v>
      </c>
      <c r="I16" s="510"/>
      <c r="J16" s="509">
        <f>I16+H16+G16+F16+E16+D16+C16</f>
        <v>817</v>
      </c>
      <c r="K16" s="514">
        <f t="shared" si="1"/>
        <v>163.4</v>
      </c>
      <c r="L16" s="373"/>
      <c r="M16" s="373"/>
      <c r="N16" s="373"/>
      <c r="O16" s="373"/>
    </row>
    <row r="17" spans="1:15" ht="15">
      <c r="A17" s="493">
        <v>16</v>
      </c>
      <c r="B17" s="493" t="s">
        <v>23</v>
      </c>
      <c r="C17" s="493"/>
      <c r="D17" s="493">
        <v>138</v>
      </c>
      <c r="E17" s="494">
        <v>151</v>
      </c>
      <c r="F17" s="493">
        <v>158</v>
      </c>
      <c r="G17" s="494">
        <v>190</v>
      </c>
      <c r="H17" s="493">
        <v>175</v>
      </c>
      <c r="I17" s="494"/>
      <c r="J17" s="493">
        <f>H17+G17+F17+E17+D17+C17</f>
        <v>812</v>
      </c>
      <c r="K17" s="513">
        <f t="shared" si="1"/>
        <v>162.4</v>
      </c>
      <c r="L17" s="373"/>
      <c r="M17" s="373"/>
      <c r="N17" s="373"/>
      <c r="O17" s="373"/>
    </row>
    <row r="18" spans="1:15" ht="15">
      <c r="A18" s="508">
        <v>17</v>
      </c>
      <c r="B18" s="491" t="s">
        <v>46</v>
      </c>
      <c r="C18" s="491"/>
      <c r="D18" s="491">
        <v>184</v>
      </c>
      <c r="E18" s="492">
        <v>142</v>
      </c>
      <c r="F18" s="491">
        <v>181</v>
      </c>
      <c r="G18" s="492">
        <v>166</v>
      </c>
      <c r="H18" s="491">
        <v>128</v>
      </c>
      <c r="I18" s="492"/>
      <c r="J18" s="491">
        <f>H18+G18+F18+E18+D18+C18</f>
        <v>801</v>
      </c>
      <c r="K18" s="514">
        <f t="shared" si="1"/>
        <v>160.2</v>
      </c>
      <c r="L18" s="373"/>
      <c r="M18" s="373"/>
      <c r="N18" s="373"/>
      <c r="O18" s="373"/>
    </row>
    <row r="19" spans="1:15" ht="15">
      <c r="A19" s="493">
        <v>18</v>
      </c>
      <c r="B19" s="493" t="s">
        <v>67</v>
      </c>
      <c r="C19" s="493"/>
      <c r="D19" s="493">
        <v>153</v>
      </c>
      <c r="E19" s="494">
        <v>147</v>
      </c>
      <c r="F19" s="493">
        <v>146</v>
      </c>
      <c r="G19" s="494">
        <v>183</v>
      </c>
      <c r="H19" s="493">
        <v>165</v>
      </c>
      <c r="I19" s="494"/>
      <c r="J19" s="493">
        <f>H19+G19+F19+E19+D19+C19</f>
        <v>794</v>
      </c>
      <c r="K19" s="513">
        <f t="shared" si="1"/>
        <v>158.8</v>
      </c>
      <c r="L19" s="373"/>
      <c r="M19" s="373"/>
      <c r="N19" s="373"/>
      <c r="O19" s="373"/>
    </row>
    <row r="20" spans="1:11" ht="15.75" thickBot="1">
      <c r="A20" s="508">
        <v>19</v>
      </c>
      <c r="B20" s="496" t="s">
        <v>49</v>
      </c>
      <c r="C20" s="491"/>
      <c r="D20" s="491">
        <v>170</v>
      </c>
      <c r="E20" s="492">
        <v>154</v>
      </c>
      <c r="F20" s="491">
        <v>167</v>
      </c>
      <c r="G20" s="492">
        <v>125</v>
      </c>
      <c r="H20" s="491">
        <v>150</v>
      </c>
      <c r="I20" s="492"/>
      <c r="J20" s="491">
        <f>H20+G20+F20+E20+D20+C20</f>
        <v>766</v>
      </c>
      <c r="K20" s="514">
        <f t="shared" si="1"/>
        <v>153.2</v>
      </c>
    </row>
    <row r="21" spans="1:11" ht="15.75" thickBot="1">
      <c r="A21" s="495">
        <v>20</v>
      </c>
      <c r="B21" s="495" t="s">
        <v>47</v>
      </c>
      <c r="C21" s="495">
        <v>40</v>
      </c>
      <c r="D21" s="495">
        <v>142</v>
      </c>
      <c r="E21" s="498">
        <v>146</v>
      </c>
      <c r="F21" s="495">
        <v>142</v>
      </c>
      <c r="G21" s="498">
        <v>117</v>
      </c>
      <c r="H21" s="495">
        <v>137</v>
      </c>
      <c r="I21" s="498"/>
      <c r="J21" s="495">
        <f>H21+G21+F21+E21+D21+C21</f>
        <v>724</v>
      </c>
      <c r="K21" s="516">
        <f t="shared" si="1"/>
        <v>144.8</v>
      </c>
    </row>
    <row r="22" spans="1:15" ht="15.75" thickBot="1">
      <c r="A22" s="517"/>
      <c r="B22" s="517"/>
      <c r="C22" s="517"/>
      <c r="D22" s="517"/>
      <c r="E22" s="517"/>
      <c r="F22" s="517"/>
      <c r="G22" s="373"/>
      <c r="H22" s="373"/>
      <c r="I22" s="373"/>
      <c r="J22" s="373"/>
      <c r="K22" s="373"/>
      <c r="L22" s="373"/>
      <c r="M22" s="373"/>
      <c r="N22" s="373"/>
      <c r="O22" s="373"/>
    </row>
    <row r="23" spans="1:15" ht="15.75" thickBot="1">
      <c r="A23" s="506" t="s">
        <v>0</v>
      </c>
      <c r="B23" s="506" t="s">
        <v>39</v>
      </c>
      <c r="C23" s="506" t="s">
        <v>2</v>
      </c>
      <c r="D23" s="506" t="s">
        <v>14</v>
      </c>
      <c r="E23" s="507" t="s">
        <v>43</v>
      </c>
      <c r="F23" s="507" t="s">
        <v>9</v>
      </c>
      <c r="G23" s="77"/>
      <c r="H23" s="426"/>
      <c r="I23" s="425" t="s">
        <v>42</v>
      </c>
      <c r="J23" s="425"/>
      <c r="K23" s="425"/>
      <c r="L23" s="426"/>
      <c r="M23" s="425"/>
      <c r="N23" s="425"/>
      <c r="O23" s="373"/>
    </row>
    <row r="24" spans="1:15" ht="15">
      <c r="A24" s="421"/>
      <c r="B24" s="508" t="s">
        <v>19</v>
      </c>
      <c r="C24" s="434"/>
      <c r="D24" s="434">
        <v>165</v>
      </c>
      <c r="E24" s="437">
        <v>168</v>
      </c>
      <c r="F24" s="437">
        <f>E24+D24+C24</f>
        <v>333</v>
      </c>
      <c r="G24" s="77"/>
      <c r="H24" s="422" t="s">
        <v>11</v>
      </c>
      <c r="I24" s="422" t="s">
        <v>12</v>
      </c>
      <c r="J24" s="422" t="s">
        <v>13</v>
      </c>
      <c r="K24" s="422" t="s">
        <v>14</v>
      </c>
      <c r="L24" s="427" t="s">
        <v>43</v>
      </c>
      <c r="M24" s="427" t="s">
        <v>9</v>
      </c>
      <c r="N24" s="427" t="s">
        <v>10</v>
      </c>
      <c r="O24" s="373"/>
    </row>
    <row r="25" spans="1:15" ht="15.75" thickBot="1">
      <c r="A25" s="392"/>
      <c r="B25" s="491" t="s">
        <v>65</v>
      </c>
      <c r="C25" s="439"/>
      <c r="D25" s="439">
        <v>168</v>
      </c>
      <c r="E25" s="449">
        <v>181</v>
      </c>
      <c r="F25" s="439">
        <f aca="true" t="shared" si="3" ref="F25:F40">E25+D25+C25</f>
        <v>349</v>
      </c>
      <c r="G25" s="77"/>
      <c r="H25" s="386"/>
      <c r="I25" s="491" t="s">
        <v>62</v>
      </c>
      <c r="J25" s="423"/>
      <c r="K25" s="423">
        <v>234</v>
      </c>
      <c r="L25" s="423">
        <v>188</v>
      </c>
      <c r="M25" s="429">
        <f aca="true" t="shared" si="4" ref="M25:M30">J25+K25+L25</f>
        <v>422</v>
      </c>
      <c r="N25" s="429">
        <f aca="true" t="shared" si="5" ref="N25:N30">M25/2</f>
        <v>211</v>
      </c>
      <c r="O25" s="373"/>
    </row>
    <row r="26" spans="1:15" ht="15.75" thickBot="1">
      <c r="A26" s="450"/>
      <c r="B26" s="451"/>
      <c r="C26" s="396"/>
      <c r="D26" s="396"/>
      <c r="E26" s="396"/>
      <c r="F26" s="464"/>
      <c r="G26" s="77"/>
      <c r="H26" s="380"/>
      <c r="I26" s="493" t="s">
        <v>16</v>
      </c>
      <c r="J26" s="424"/>
      <c r="K26" s="424">
        <v>226</v>
      </c>
      <c r="L26" s="424">
        <v>215</v>
      </c>
      <c r="M26" s="430">
        <f t="shared" si="4"/>
        <v>441</v>
      </c>
      <c r="N26" s="430">
        <f t="shared" si="5"/>
        <v>220.5</v>
      </c>
      <c r="O26" s="373"/>
    </row>
    <row r="27" spans="1:15" ht="15">
      <c r="A27" s="393"/>
      <c r="B27" s="493" t="s">
        <v>16</v>
      </c>
      <c r="C27" s="441"/>
      <c r="D27" s="441">
        <v>163</v>
      </c>
      <c r="E27" s="440">
        <v>253</v>
      </c>
      <c r="F27" s="437">
        <f t="shared" si="3"/>
        <v>416</v>
      </c>
      <c r="G27" s="77"/>
      <c r="H27" s="386"/>
      <c r="I27" s="491" t="s">
        <v>20</v>
      </c>
      <c r="J27" s="423"/>
      <c r="K27" s="423">
        <v>192</v>
      </c>
      <c r="L27" s="423">
        <v>210</v>
      </c>
      <c r="M27" s="429">
        <f t="shared" si="4"/>
        <v>402</v>
      </c>
      <c r="N27" s="429">
        <f t="shared" si="5"/>
        <v>201</v>
      </c>
      <c r="O27" s="373"/>
    </row>
    <row r="28" spans="1:15" ht="15.75" thickBot="1">
      <c r="A28" s="383"/>
      <c r="B28" s="493" t="s">
        <v>52</v>
      </c>
      <c r="C28" s="419"/>
      <c r="D28" s="419">
        <v>166</v>
      </c>
      <c r="E28" s="431">
        <v>214</v>
      </c>
      <c r="F28" s="439">
        <f t="shared" si="3"/>
        <v>380</v>
      </c>
      <c r="G28" s="77"/>
      <c r="H28" s="424"/>
      <c r="I28" s="505" t="s">
        <v>75</v>
      </c>
      <c r="J28" s="424"/>
      <c r="K28" s="424">
        <v>190</v>
      </c>
      <c r="L28" s="424">
        <v>191</v>
      </c>
      <c r="M28" s="430">
        <f t="shared" si="4"/>
        <v>381</v>
      </c>
      <c r="N28" s="430">
        <f t="shared" si="5"/>
        <v>190.5</v>
      </c>
      <c r="O28" s="373"/>
    </row>
    <row r="29" spans="1:15" ht="15.75" thickBot="1">
      <c r="A29" s="450"/>
      <c r="B29" s="451"/>
      <c r="C29" s="396"/>
      <c r="D29" s="396"/>
      <c r="E29" s="396"/>
      <c r="F29" s="464"/>
      <c r="G29" s="77"/>
      <c r="H29" s="423"/>
      <c r="I29" s="491" t="s">
        <v>35</v>
      </c>
      <c r="J29" s="423">
        <v>8</v>
      </c>
      <c r="K29" s="423">
        <v>173</v>
      </c>
      <c r="L29" s="423"/>
      <c r="M29" s="429">
        <f t="shared" si="4"/>
        <v>181</v>
      </c>
      <c r="N29" s="429">
        <f t="shared" si="5"/>
        <v>90.5</v>
      </c>
      <c r="O29" s="373"/>
    </row>
    <row r="30" spans="1:15" ht="15.75" thickBot="1">
      <c r="A30" s="391"/>
      <c r="B30" s="490" t="s">
        <v>20</v>
      </c>
      <c r="C30" s="438"/>
      <c r="D30" s="452">
        <v>242</v>
      </c>
      <c r="E30" s="452">
        <v>155</v>
      </c>
      <c r="F30" s="437">
        <f t="shared" si="3"/>
        <v>397</v>
      </c>
      <c r="G30" s="77"/>
      <c r="H30" s="518"/>
      <c r="I30" s="495" t="s">
        <v>65</v>
      </c>
      <c r="J30" s="457"/>
      <c r="K30" s="457">
        <v>164</v>
      </c>
      <c r="L30" s="457"/>
      <c r="M30" s="419">
        <f t="shared" si="4"/>
        <v>164</v>
      </c>
      <c r="N30" s="431">
        <f t="shared" si="5"/>
        <v>82</v>
      </c>
      <c r="O30" s="373"/>
    </row>
    <row r="31" spans="1:15" ht="15.75" thickBot="1">
      <c r="A31" s="392"/>
      <c r="B31" s="491" t="s">
        <v>32</v>
      </c>
      <c r="C31" s="439">
        <v>16</v>
      </c>
      <c r="D31" s="449">
        <v>171</v>
      </c>
      <c r="E31" s="449">
        <v>172</v>
      </c>
      <c r="F31" s="439">
        <f t="shared" si="3"/>
        <v>359</v>
      </c>
      <c r="G31" s="373"/>
      <c r="H31" s="373"/>
      <c r="I31" s="373"/>
      <c r="J31" s="373"/>
      <c r="K31" s="373"/>
      <c r="L31" s="77"/>
      <c r="M31" s="373"/>
      <c r="N31" s="373"/>
      <c r="O31" s="373"/>
    </row>
    <row r="32" spans="1:15" ht="15.75" thickBot="1">
      <c r="A32" s="450"/>
      <c r="B32" s="451"/>
      <c r="C32" s="396"/>
      <c r="D32" s="396"/>
      <c r="E32" s="396"/>
      <c r="F32" s="464"/>
      <c r="G32" s="373"/>
      <c r="H32" s="426"/>
      <c r="I32" s="425" t="s">
        <v>101</v>
      </c>
      <c r="J32" s="425"/>
      <c r="K32" s="425"/>
      <c r="L32" s="426"/>
      <c r="M32" s="485"/>
      <c r="N32" s="485"/>
      <c r="O32" s="373"/>
    </row>
    <row r="33" spans="1:15" ht="15">
      <c r="A33" s="460"/>
      <c r="B33" s="493" t="s">
        <v>75</v>
      </c>
      <c r="C33" s="441"/>
      <c r="D33" s="441">
        <v>190</v>
      </c>
      <c r="E33" s="442">
        <v>197</v>
      </c>
      <c r="F33" s="442">
        <f t="shared" si="3"/>
        <v>387</v>
      </c>
      <c r="G33" s="77"/>
      <c r="H33" s="422" t="s">
        <v>11</v>
      </c>
      <c r="I33" s="422" t="s">
        <v>12</v>
      </c>
      <c r="J33" s="422" t="s">
        <v>13</v>
      </c>
      <c r="K33" s="422" t="s">
        <v>14</v>
      </c>
      <c r="L33" s="427" t="s">
        <v>9</v>
      </c>
      <c r="M33" s="485"/>
      <c r="N33" s="485"/>
      <c r="O33" s="373"/>
    </row>
    <row r="34" spans="1:15" ht="15.75" thickBot="1">
      <c r="A34" s="383"/>
      <c r="B34" s="495" t="s">
        <v>37</v>
      </c>
      <c r="C34" s="419">
        <v>16</v>
      </c>
      <c r="D34" s="419">
        <v>178</v>
      </c>
      <c r="E34" s="419">
        <v>158</v>
      </c>
      <c r="F34" s="419">
        <f t="shared" si="3"/>
        <v>352</v>
      </c>
      <c r="G34" s="77"/>
      <c r="H34" s="380"/>
      <c r="I34" s="493" t="s">
        <v>16</v>
      </c>
      <c r="J34" s="424"/>
      <c r="K34" s="424">
        <v>183</v>
      </c>
      <c r="L34" s="424">
        <f>K34+J34</f>
        <v>183</v>
      </c>
      <c r="M34" s="485"/>
      <c r="N34" s="485"/>
      <c r="O34" s="373"/>
    </row>
    <row r="35" spans="1:15" ht="15.75" thickBot="1">
      <c r="A35" s="395"/>
      <c r="B35" s="465"/>
      <c r="C35" s="373"/>
      <c r="D35" s="373"/>
      <c r="E35" s="395"/>
      <c r="F35" s="464"/>
      <c r="G35" s="77"/>
      <c r="H35" s="392"/>
      <c r="I35" s="496" t="s">
        <v>62</v>
      </c>
      <c r="J35" s="439"/>
      <c r="K35" s="439">
        <v>201</v>
      </c>
      <c r="L35" s="439">
        <f>K35+J35</f>
        <v>201</v>
      </c>
      <c r="M35" s="485"/>
      <c r="N35" s="485"/>
      <c r="O35" s="373"/>
    </row>
    <row r="36" spans="1:15" ht="15.75" thickBot="1">
      <c r="A36" s="421"/>
      <c r="B36" s="496" t="s">
        <v>49</v>
      </c>
      <c r="C36" s="438"/>
      <c r="D36" s="438">
        <v>190</v>
      </c>
      <c r="E36" s="437">
        <v>221</v>
      </c>
      <c r="F36" s="437">
        <f t="shared" si="3"/>
        <v>411</v>
      </c>
      <c r="G36" s="77"/>
      <c r="H36" s="77"/>
      <c r="I36" s="77"/>
      <c r="J36" s="77"/>
      <c r="K36" s="77"/>
      <c r="L36" s="373"/>
      <c r="M36" s="77"/>
      <c r="N36" s="77"/>
      <c r="O36" s="373"/>
    </row>
    <row r="37" spans="1:15" ht="15.75" thickBot="1">
      <c r="A37" s="392"/>
      <c r="B37" s="511" t="s">
        <v>35</v>
      </c>
      <c r="C37" s="439">
        <v>16</v>
      </c>
      <c r="D37" s="439">
        <v>176</v>
      </c>
      <c r="E37" s="439">
        <v>222</v>
      </c>
      <c r="F37" s="439">
        <f t="shared" si="3"/>
        <v>414</v>
      </c>
      <c r="G37" s="77"/>
      <c r="H37" s="77"/>
      <c r="I37" s="77"/>
      <c r="J37" s="77"/>
      <c r="K37" s="77"/>
      <c r="L37" s="373"/>
      <c r="M37" s="77"/>
      <c r="N37" s="77"/>
      <c r="O37" s="373"/>
    </row>
    <row r="38" spans="1:15" ht="15.75" thickBot="1">
      <c r="A38" s="395"/>
      <c r="B38" s="465"/>
      <c r="C38" s="373"/>
      <c r="D38" s="373"/>
      <c r="E38" s="395"/>
      <c r="F38" s="464"/>
      <c r="G38" s="77"/>
      <c r="H38" s="426"/>
      <c r="I38" s="425" t="s">
        <v>102</v>
      </c>
      <c r="J38" s="425"/>
      <c r="K38" s="425"/>
      <c r="L38" s="426"/>
      <c r="M38" s="77"/>
      <c r="N38" s="77"/>
      <c r="O38" s="373"/>
    </row>
    <row r="39" spans="1:15" ht="15.75" thickBot="1">
      <c r="A39" s="460"/>
      <c r="B39" s="493" t="s">
        <v>67</v>
      </c>
      <c r="C39" s="441"/>
      <c r="D39" s="441">
        <v>195</v>
      </c>
      <c r="E39" s="442">
        <v>135</v>
      </c>
      <c r="F39" s="442">
        <f t="shared" si="3"/>
        <v>330</v>
      </c>
      <c r="G39" s="77"/>
      <c r="H39" s="519" t="s">
        <v>11</v>
      </c>
      <c r="I39" s="422" t="s">
        <v>12</v>
      </c>
      <c r="J39" s="519" t="s">
        <v>13</v>
      </c>
      <c r="K39" s="519" t="s">
        <v>14</v>
      </c>
      <c r="L39" s="519" t="s">
        <v>9</v>
      </c>
      <c r="O39" s="373"/>
    </row>
    <row r="40" spans="1:15" ht="15.75" thickBot="1">
      <c r="A40" s="383"/>
      <c r="B40" s="495" t="s">
        <v>62</v>
      </c>
      <c r="C40" s="419"/>
      <c r="D40" s="419">
        <v>254</v>
      </c>
      <c r="E40" s="419">
        <v>259</v>
      </c>
      <c r="F40" s="419">
        <f t="shared" si="3"/>
        <v>513</v>
      </c>
      <c r="G40" s="77"/>
      <c r="H40" s="460"/>
      <c r="I40" s="489" t="s">
        <v>75</v>
      </c>
      <c r="J40" s="461"/>
      <c r="K40" s="461">
        <v>163</v>
      </c>
      <c r="L40" s="461">
        <f>K40+J40</f>
        <v>163</v>
      </c>
      <c r="O40" s="373"/>
    </row>
    <row r="41" spans="8:12" ht="15.75" thickBot="1">
      <c r="H41" s="392"/>
      <c r="I41" s="496" t="s">
        <v>20</v>
      </c>
      <c r="J41" s="439"/>
      <c r="K41" s="439">
        <v>195</v>
      </c>
      <c r="L41" s="439">
        <f>K41+J41</f>
        <v>195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5">
      <selection activeCell="A5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27" t="s">
        <v>0</v>
      </c>
      <c r="N1" s="528" t="s">
        <v>93</v>
      </c>
      <c r="O1" s="528" t="s">
        <v>2</v>
      </c>
      <c r="P1" s="528" t="s">
        <v>14</v>
      </c>
      <c r="Q1" s="425" t="s">
        <v>9</v>
      </c>
    </row>
    <row r="2" spans="1:17" ht="15">
      <c r="A2" s="490">
        <v>1</v>
      </c>
      <c r="B2" s="490" t="s">
        <v>15</v>
      </c>
      <c r="C2" s="490">
        <v>48</v>
      </c>
      <c r="D2" s="490">
        <v>191</v>
      </c>
      <c r="E2" s="497">
        <v>214</v>
      </c>
      <c r="F2" s="490">
        <v>236</v>
      </c>
      <c r="G2" s="497">
        <v>191</v>
      </c>
      <c r="H2" s="490">
        <v>190</v>
      </c>
      <c r="I2" s="497">
        <v>248</v>
      </c>
      <c r="J2" s="490">
        <f aca="true" t="shared" si="0" ref="J2:J25">I2+H2+G2+F2+E2+D2+C2</f>
        <v>1318</v>
      </c>
      <c r="K2" s="512">
        <f>J2/6</f>
        <v>219.66666666666666</v>
      </c>
      <c r="L2" s="479"/>
      <c r="M2" s="524">
        <v>1</v>
      </c>
      <c r="N2" s="525" t="s">
        <v>25</v>
      </c>
      <c r="O2" s="526"/>
      <c r="P2" s="526">
        <v>257</v>
      </c>
      <c r="Q2" s="437">
        <f aca="true" t="shared" si="1" ref="Q2:Q15">P2+O2</f>
        <v>257</v>
      </c>
    </row>
    <row r="3" spans="1:17" ht="15">
      <c r="A3" s="493">
        <v>2</v>
      </c>
      <c r="B3" s="493" t="s">
        <v>19</v>
      </c>
      <c r="C3" s="493"/>
      <c r="D3" s="493">
        <v>190</v>
      </c>
      <c r="E3" s="494">
        <v>182</v>
      </c>
      <c r="F3" s="493">
        <v>247</v>
      </c>
      <c r="G3" s="494">
        <v>248</v>
      </c>
      <c r="H3" s="493">
        <v>237</v>
      </c>
      <c r="I3" s="494">
        <v>193</v>
      </c>
      <c r="J3" s="493">
        <f t="shared" si="0"/>
        <v>1297</v>
      </c>
      <c r="K3" s="513">
        <f aca="true" t="shared" si="2" ref="K3:K25">J3/6</f>
        <v>216.16666666666666</v>
      </c>
      <c r="L3" s="479"/>
      <c r="M3" s="530">
        <v>2</v>
      </c>
      <c r="N3" s="520" t="s">
        <v>23</v>
      </c>
      <c r="O3" s="381"/>
      <c r="P3" s="531">
        <v>237</v>
      </c>
      <c r="Q3" s="430">
        <f t="shared" si="1"/>
        <v>237</v>
      </c>
    </row>
    <row r="4" spans="1:17" ht="15">
      <c r="A4" s="508">
        <v>3</v>
      </c>
      <c r="B4" s="491" t="s">
        <v>57</v>
      </c>
      <c r="C4" s="491"/>
      <c r="D4" s="491">
        <v>196</v>
      </c>
      <c r="E4" s="492">
        <v>185</v>
      </c>
      <c r="F4" s="491">
        <v>184</v>
      </c>
      <c r="G4" s="492">
        <v>256</v>
      </c>
      <c r="H4" s="491">
        <v>176</v>
      </c>
      <c r="I4" s="492">
        <v>247</v>
      </c>
      <c r="J4" s="491">
        <f t="shared" si="0"/>
        <v>1244</v>
      </c>
      <c r="K4" s="514">
        <f t="shared" si="2"/>
        <v>207.33333333333334</v>
      </c>
      <c r="L4" s="479"/>
      <c r="M4" s="523">
        <v>3</v>
      </c>
      <c r="N4" s="521" t="s">
        <v>52</v>
      </c>
      <c r="O4" s="387"/>
      <c r="P4" s="387">
        <v>212</v>
      </c>
      <c r="Q4" s="429">
        <f t="shared" si="1"/>
        <v>212</v>
      </c>
    </row>
    <row r="5" spans="1:17" ht="15">
      <c r="A5" s="493">
        <v>4</v>
      </c>
      <c r="B5" s="493" t="s">
        <v>61</v>
      </c>
      <c r="C5" s="493">
        <v>48</v>
      </c>
      <c r="D5" s="493">
        <v>188</v>
      </c>
      <c r="E5" s="494">
        <v>165</v>
      </c>
      <c r="F5" s="493">
        <v>197</v>
      </c>
      <c r="G5" s="494">
        <v>191</v>
      </c>
      <c r="H5" s="493">
        <v>223</v>
      </c>
      <c r="I5" s="494">
        <v>193</v>
      </c>
      <c r="J5" s="493">
        <f t="shared" si="0"/>
        <v>1205</v>
      </c>
      <c r="K5" s="513">
        <f t="shared" si="2"/>
        <v>200.83333333333334</v>
      </c>
      <c r="L5" s="479"/>
      <c r="M5" s="530">
        <v>4</v>
      </c>
      <c r="N5" s="520" t="s">
        <v>37</v>
      </c>
      <c r="O5" s="381">
        <v>8</v>
      </c>
      <c r="P5" s="381">
        <v>192</v>
      </c>
      <c r="Q5" s="430">
        <f t="shared" si="1"/>
        <v>200</v>
      </c>
    </row>
    <row r="6" spans="1:17" ht="15">
      <c r="A6" s="508">
        <v>5</v>
      </c>
      <c r="B6" s="491" t="s">
        <v>22</v>
      </c>
      <c r="C6" s="491">
        <v>48</v>
      </c>
      <c r="D6" s="491">
        <v>199</v>
      </c>
      <c r="E6" s="492">
        <v>192</v>
      </c>
      <c r="F6" s="491">
        <v>169</v>
      </c>
      <c r="G6" s="492">
        <v>180</v>
      </c>
      <c r="H6" s="491">
        <v>160</v>
      </c>
      <c r="I6" s="492">
        <v>239</v>
      </c>
      <c r="J6" s="491">
        <f t="shared" si="0"/>
        <v>1187</v>
      </c>
      <c r="K6" s="514">
        <f t="shared" si="2"/>
        <v>197.83333333333334</v>
      </c>
      <c r="L6" s="479"/>
      <c r="M6" s="523">
        <v>5</v>
      </c>
      <c r="N6" s="521" t="s">
        <v>31</v>
      </c>
      <c r="O6" s="387"/>
      <c r="P6" s="363">
        <v>191</v>
      </c>
      <c r="Q6" s="429">
        <f t="shared" si="1"/>
        <v>191</v>
      </c>
    </row>
    <row r="7" spans="1:17" ht="15">
      <c r="A7" s="493">
        <v>6</v>
      </c>
      <c r="B7" s="493" t="s">
        <v>82</v>
      </c>
      <c r="C7" s="493">
        <v>48</v>
      </c>
      <c r="D7" s="493">
        <v>186</v>
      </c>
      <c r="E7" s="494">
        <v>152</v>
      </c>
      <c r="F7" s="493">
        <v>168</v>
      </c>
      <c r="G7" s="494">
        <v>205</v>
      </c>
      <c r="H7" s="493">
        <v>199</v>
      </c>
      <c r="I7" s="494">
        <v>224</v>
      </c>
      <c r="J7" s="493">
        <f t="shared" si="0"/>
        <v>1182</v>
      </c>
      <c r="K7" s="513">
        <f t="shared" si="2"/>
        <v>197</v>
      </c>
      <c r="L7" s="479"/>
      <c r="M7" s="530">
        <v>6</v>
      </c>
      <c r="N7" s="520" t="s">
        <v>59</v>
      </c>
      <c r="O7" s="381"/>
      <c r="P7" s="381">
        <v>190</v>
      </c>
      <c r="Q7" s="430">
        <f t="shared" si="1"/>
        <v>190</v>
      </c>
    </row>
    <row r="8" spans="1:17" ht="15">
      <c r="A8" s="508">
        <v>7</v>
      </c>
      <c r="B8" s="491" t="s">
        <v>20</v>
      </c>
      <c r="C8" s="491"/>
      <c r="D8" s="491">
        <v>216</v>
      </c>
      <c r="E8" s="492">
        <v>215</v>
      </c>
      <c r="F8" s="491">
        <v>170</v>
      </c>
      <c r="G8" s="492">
        <v>181</v>
      </c>
      <c r="H8" s="491">
        <v>183</v>
      </c>
      <c r="I8" s="492">
        <v>214</v>
      </c>
      <c r="J8" s="491">
        <f t="shared" si="0"/>
        <v>1179</v>
      </c>
      <c r="K8" s="514">
        <f t="shared" si="2"/>
        <v>196.5</v>
      </c>
      <c r="L8" s="479"/>
      <c r="M8" s="523">
        <v>7</v>
      </c>
      <c r="N8" s="521" t="s">
        <v>99</v>
      </c>
      <c r="O8" s="387"/>
      <c r="P8" s="387">
        <v>188</v>
      </c>
      <c r="Q8" s="429">
        <f t="shared" si="1"/>
        <v>188</v>
      </c>
    </row>
    <row r="9" spans="1:17" ht="15">
      <c r="A9" s="493">
        <v>8</v>
      </c>
      <c r="B9" s="493" t="s">
        <v>16</v>
      </c>
      <c r="C9" s="493"/>
      <c r="D9" s="493">
        <v>201</v>
      </c>
      <c r="E9" s="494">
        <v>196</v>
      </c>
      <c r="F9" s="493">
        <v>200</v>
      </c>
      <c r="G9" s="494">
        <v>190</v>
      </c>
      <c r="H9" s="493">
        <v>176</v>
      </c>
      <c r="I9" s="494">
        <v>215</v>
      </c>
      <c r="J9" s="493">
        <f t="shared" si="0"/>
        <v>1178</v>
      </c>
      <c r="K9" s="513">
        <f t="shared" si="2"/>
        <v>196.33333333333334</v>
      </c>
      <c r="L9" s="479"/>
      <c r="M9" s="530">
        <v>8</v>
      </c>
      <c r="N9" s="520" t="s">
        <v>48</v>
      </c>
      <c r="O9" s="381"/>
      <c r="P9" s="381">
        <v>188</v>
      </c>
      <c r="Q9" s="430">
        <f t="shared" si="1"/>
        <v>188</v>
      </c>
    </row>
    <row r="10" spans="1:17" ht="15">
      <c r="A10" s="508">
        <v>9</v>
      </c>
      <c r="B10" s="491" t="s">
        <v>23</v>
      </c>
      <c r="C10" s="491"/>
      <c r="D10" s="491">
        <v>172</v>
      </c>
      <c r="E10" s="492">
        <v>205</v>
      </c>
      <c r="F10" s="491">
        <v>190</v>
      </c>
      <c r="G10" s="492">
        <v>244</v>
      </c>
      <c r="H10" s="491">
        <v>197</v>
      </c>
      <c r="I10" s="492">
        <v>161</v>
      </c>
      <c r="J10" s="491">
        <f t="shared" si="0"/>
        <v>1169</v>
      </c>
      <c r="K10" s="514">
        <f t="shared" si="2"/>
        <v>194.83333333333334</v>
      </c>
      <c r="L10" s="479"/>
      <c r="M10" s="523">
        <v>9</v>
      </c>
      <c r="N10" s="521" t="s">
        <v>60</v>
      </c>
      <c r="O10" s="387">
        <v>8</v>
      </c>
      <c r="P10" s="387">
        <v>172</v>
      </c>
      <c r="Q10" s="429">
        <f t="shared" si="1"/>
        <v>180</v>
      </c>
    </row>
    <row r="11" spans="1:17" ht="15">
      <c r="A11" s="493">
        <v>10</v>
      </c>
      <c r="B11" s="493" t="s">
        <v>25</v>
      </c>
      <c r="C11" s="493"/>
      <c r="D11" s="493">
        <v>173</v>
      </c>
      <c r="E11" s="494">
        <v>179</v>
      </c>
      <c r="F11" s="493">
        <v>213</v>
      </c>
      <c r="G11" s="494">
        <v>169</v>
      </c>
      <c r="H11" s="493">
        <v>205</v>
      </c>
      <c r="I11" s="494">
        <v>210</v>
      </c>
      <c r="J11" s="493">
        <f t="shared" si="0"/>
        <v>1149</v>
      </c>
      <c r="K11" s="513">
        <f t="shared" si="2"/>
        <v>191.5</v>
      </c>
      <c r="L11" s="479"/>
      <c r="M11" s="530">
        <v>10</v>
      </c>
      <c r="N11" s="520" t="s">
        <v>76</v>
      </c>
      <c r="O11" s="381"/>
      <c r="P11" s="381">
        <v>168</v>
      </c>
      <c r="Q11" s="430">
        <f t="shared" si="1"/>
        <v>168</v>
      </c>
    </row>
    <row r="12" spans="1:17" ht="15">
      <c r="A12" s="508">
        <v>11</v>
      </c>
      <c r="B12" s="491" t="s">
        <v>60</v>
      </c>
      <c r="C12" s="491">
        <v>48</v>
      </c>
      <c r="D12" s="491">
        <v>174</v>
      </c>
      <c r="E12" s="492">
        <v>208</v>
      </c>
      <c r="F12" s="491">
        <v>172</v>
      </c>
      <c r="G12" s="492">
        <v>185</v>
      </c>
      <c r="H12" s="491">
        <v>172</v>
      </c>
      <c r="I12" s="492">
        <v>182</v>
      </c>
      <c r="J12" s="491">
        <f t="shared" si="0"/>
        <v>1141</v>
      </c>
      <c r="K12" s="514">
        <f t="shared" si="2"/>
        <v>190.16666666666666</v>
      </c>
      <c r="L12" s="479"/>
      <c r="M12" s="523">
        <v>11</v>
      </c>
      <c r="N12" s="521" t="s">
        <v>47</v>
      </c>
      <c r="O12" s="387">
        <v>8</v>
      </c>
      <c r="P12" s="387">
        <v>160</v>
      </c>
      <c r="Q12" s="429">
        <f t="shared" si="1"/>
        <v>168</v>
      </c>
    </row>
    <row r="13" spans="1:17" ht="15">
      <c r="A13" s="493">
        <v>12</v>
      </c>
      <c r="B13" s="493" t="s">
        <v>76</v>
      </c>
      <c r="C13" s="493"/>
      <c r="D13" s="493">
        <v>163</v>
      </c>
      <c r="E13" s="494">
        <v>153</v>
      </c>
      <c r="F13" s="493">
        <v>178</v>
      </c>
      <c r="G13" s="494">
        <v>215</v>
      </c>
      <c r="H13" s="493">
        <v>212</v>
      </c>
      <c r="I13" s="494">
        <v>170</v>
      </c>
      <c r="J13" s="493">
        <f t="shared" si="0"/>
        <v>1091</v>
      </c>
      <c r="K13" s="513">
        <f t="shared" si="2"/>
        <v>181.83333333333334</v>
      </c>
      <c r="L13" s="479"/>
      <c r="M13" s="530">
        <v>12</v>
      </c>
      <c r="N13" s="520" t="s">
        <v>103</v>
      </c>
      <c r="O13" s="381"/>
      <c r="P13" s="381">
        <v>159</v>
      </c>
      <c r="Q13" s="382">
        <f t="shared" si="1"/>
        <v>159</v>
      </c>
    </row>
    <row r="14" spans="1:17" ht="15">
      <c r="A14" s="508">
        <v>13</v>
      </c>
      <c r="B14" s="491" t="s">
        <v>59</v>
      </c>
      <c r="C14" s="491"/>
      <c r="D14" s="491">
        <v>188</v>
      </c>
      <c r="E14" s="492">
        <v>156</v>
      </c>
      <c r="F14" s="491">
        <v>182</v>
      </c>
      <c r="G14" s="492">
        <v>182</v>
      </c>
      <c r="H14" s="491">
        <v>200</v>
      </c>
      <c r="I14" s="492">
        <v>178</v>
      </c>
      <c r="J14" s="491">
        <f t="shared" si="0"/>
        <v>1086</v>
      </c>
      <c r="K14" s="514">
        <f t="shared" si="2"/>
        <v>181</v>
      </c>
      <c r="L14" s="504"/>
      <c r="M14" s="523">
        <v>13</v>
      </c>
      <c r="N14" s="521" t="s">
        <v>46</v>
      </c>
      <c r="O14" s="387"/>
      <c r="P14" s="387">
        <v>147</v>
      </c>
      <c r="Q14" s="388">
        <f t="shared" si="1"/>
        <v>147</v>
      </c>
    </row>
    <row r="15" spans="1:17" ht="15.75" thickBot="1">
      <c r="A15" s="493">
        <v>14</v>
      </c>
      <c r="B15" s="493" t="s">
        <v>37</v>
      </c>
      <c r="C15" s="493">
        <v>48</v>
      </c>
      <c r="D15" s="493">
        <v>128</v>
      </c>
      <c r="E15" s="494">
        <v>159</v>
      </c>
      <c r="F15" s="493">
        <v>172</v>
      </c>
      <c r="G15" s="494">
        <v>194</v>
      </c>
      <c r="H15" s="493">
        <v>204</v>
      </c>
      <c r="I15" s="494">
        <v>170</v>
      </c>
      <c r="J15" s="493">
        <f t="shared" si="0"/>
        <v>1075</v>
      </c>
      <c r="K15" s="513">
        <f t="shared" si="2"/>
        <v>179.16666666666666</v>
      </c>
      <c r="L15" s="504"/>
      <c r="M15" s="383">
        <v>14</v>
      </c>
      <c r="N15" s="532" t="s">
        <v>30</v>
      </c>
      <c r="O15" s="384"/>
      <c r="P15" s="384">
        <v>133</v>
      </c>
      <c r="Q15" s="459">
        <f t="shared" si="1"/>
        <v>133</v>
      </c>
    </row>
    <row r="16" spans="1:15" ht="15">
      <c r="A16" s="508">
        <v>15</v>
      </c>
      <c r="B16" s="491" t="s">
        <v>48</v>
      </c>
      <c r="C16" s="491"/>
      <c r="D16" s="491">
        <v>156</v>
      </c>
      <c r="E16" s="492">
        <v>195</v>
      </c>
      <c r="F16" s="491">
        <v>158</v>
      </c>
      <c r="G16" s="492">
        <v>168</v>
      </c>
      <c r="H16" s="491">
        <v>186</v>
      </c>
      <c r="I16" s="492">
        <v>191</v>
      </c>
      <c r="J16" s="491">
        <f t="shared" si="0"/>
        <v>1054</v>
      </c>
      <c r="K16" s="514">
        <f t="shared" si="2"/>
        <v>175.66666666666666</v>
      </c>
      <c r="L16" s="373"/>
      <c r="M16" s="373"/>
      <c r="N16" s="373"/>
      <c r="O16" s="373"/>
    </row>
    <row r="17" spans="1:15" ht="15">
      <c r="A17" s="493">
        <v>16</v>
      </c>
      <c r="B17" s="493" t="s">
        <v>35</v>
      </c>
      <c r="C17" s="493">
        <v>48</v>
      </c>
      <c r="D17" s="493">
        <v>148</v>
      </c>
      <c r="E17" s="494">
        <v>178</v>
      </c>
      <c r="F17" s="493">
        <v>173</v>
      </c>
      <c r="G17" s="494">
        <v>204</v>
      </c>
      <c r="H17" s="493">
        <v>168</v>
      </c>
      <c r="I17" s="494">
        <v>134</v>
      </c>
      <c r="J17" s="493">
        <f t="shared" si="0"/>
        <v>1053</v>
      </c>
      <c r="K17" s="513">
        <f t="shared" si="2"/>
        <v>175.5</v>
      </c>
      <c r="L17" s="373"/>
      <c r="M17" s="373"/>
      <c r="N17" s="373"/>
      <c r="O17" s="373"/>
    </row>
    <row r="18" spans="1:12" ht="15">
      <c r="A18" s="508">
        <v>17</v>
      </c>
      <c r="B18" s="491" t="s">
        <v>99</v>
      </c>
      <c r="C18" s="491">
        <v>48</v>
      </c>
      <c r="D18" s="491">
        <v>149</v>
      </c>
      <c r="E18" s="492">
        <v>189</v>
      </c>
      <c r="F18" s="491">
        <v>183</v>
      </c>
      <c r="G18" s="492">
        <v>200</v>
      </c>
      <c r="H18" s="491">
        <v>162</v>
      </c>
      <c r="I18" s="492">
        <v>121</v>
      </c>
      <c r="J18" s="491">
        <f t="shared" si="0"/>
        <v>1052</v>
      </c>
      <c r="K18" s="514">
        <f t="shared" si="2"/>
        <v>175.33333333333334</v>
      </c>
      <c r="L18" s="373"/>
    </row>
    <row r="19" spans="1:12" ht="15">
      <c r="A19" s="493">
        <v>18</v>
      </c>
      <c r="B19" s="493" t="s">
        <v>65</v>
      </c>
      <c r="C19" s="493"/>
      <c r="D19" s="493">
        <v>150</v>
      </c>
      <c r="E19" s="494">
        <v>212</v>
      </c>
      <c r="F19" s="493">
        <v>168</v>
      </c>
      <c r="G19" s="494">
        <v>164</v>
      </c>
      <c r="H19" s="493">
        <v>216</v>
      </c>
      <c r="I19" s="494">
        <v>140</v>
      </c>
      <c r="J19" s="493">
        <f t="shared" si="0"/>
        <v>1050</v>
      </c>
      <c r="K19" s="513">
        <f t="shared" si="2"/>
        <v>175</v>
      </c>
      <c r="L19" s="373"/>
    </row>
    <row r="20" spans="1:15" ht="15">
      <c r="A20" s="508">
        <v>19</v>
      </c>
      <c r="B20" s="491" t="s">
        <v>103</v>
      </c>
      <c r="C20" s="491"/>
      <c r="D20" s="491">
        <v>181</v>
      </c>
      <c r="E20" s="492">
        <v>153</v>
      </c>
      <c r="F20" s="491">
        <v>184</v>
      </c>
      <c r="G20" s="492">
        <v>217</v>
      </c>
      <c r="H20" s="491">
        <v>147</v>
      </c>
      <c r="I20" s="492">
        <v>152</v>
      </c>
      <c r="J20" s="491">
        <f t="shared" si="0"/>
        <v>1034</v>
      </c>
      <c r="K20" s="514">
        <f t="shared" si="2"/>
        <v>172.33333333333334</v>
      </c>
      <c r="M20" s="373"/>
      <c r="N20" s="373"/>
      <c r="O20" s="373"/>
    </row>
    <row r="21" spans="1:15" ht="15">
      <c r="A21" s="493">
        <v>20</v>
      </c>
      <c r="B21" s="493" t="s">
        <v>52</v>
      </c>
      <c r="C21" s="493"/>
      <c r="D21" s="493">
        <v>155</v>
      </c>
      <c r="E21" s="494">
        <v>169</v>
      </c>
      <c r="F21" s="493">
        <v>216</v>
      </c>
      <c r="G21" s="494">
        <v>158</v>
      </c>
      <c r="H21" s="493">
        <v>181</v>
      </c>
      <c r="I21" s="494">
        <v>147</v>
      </c>
      <c r="J21" s="493">
        <f t="shared" si="0"/>
        <v>1026</v>
      </c>
      <c r="K21" s="513">
        <f t="shared" si="2"/>
        <v>171</v>
      </c>
      <c r="O21" s="373"/>
    </row>
    <row r="22" spans="1:15" ht="15">
      <c r="A22" s="508">
        <v>21</v>
      </c>
      <c r="B22" s="491" t="s">
        <v>46</v>
      </c>
      <c r="C22" s="509"/>
      <c r="D22" s="491">
        <v>185</v>
      </c>
      <c r="E22" s="510">
        <v>156</v>
      </c>
      <c r="F22" s="509">
        <v>173</v>
      </c>
      <c r="G22" s="510">
        <v>167</v>
      </c>
      <c r="H22" s="509">
        <v>156</v>
      </c>
      <c r="I22" s="510">
        <v>178</v>
      </c>
      <c r="J22" s="491">
        <f t="shared" si="0"/>
        <v>1015</v>
      </c>
      <c r="K22" s="514">
        <f t="shared" si="2"/>
        <v>169.16666666666666</v>
      </c>
      <c r="L22" s="373"/>
      <c r="O22" s="373"/>
    </row>
    <row r="23" spans="1:15" ht="15">
      <c r="A23" s="493">
        <v>22</v>
      </c>
      <c r="B23" s="493" t="s">
        <v>47</v>
      </c>
      <c r="C23" s="493">
        <v>48</v>
      </c>
      <c r="D23" s="493">
        <v>161</v>
      </c>
      <c r="E23" s="494">
        <v>187</v>
      </c>
      <c r="F23" s="493">
        <v>156</v>
      </c>
      <c r="G23" s="494">
        <v>134</v>
      </c>
      <c r="H23" s="493">
        <v>170</v>
      </c>
      <c r="I23" s="494">
        <v>144</v>
      </c>
      <c r="J23" s="493">
        <f t="shared" si="0"/>
        <v>1000</v>
      </c>
      <c r="K23" s="513">
        <f t="shared" si="2"/>
        <v>166.66666666666666</v>
      </c>
      <c r="O23" s="373"/>
    </row>
    <row r="24" spans="1:15" ht="15">
      <c r="A24" s="508">
        <v>23</v>
      </c>
      <c r="B24" s="491" t="s">
        <v>30</v>
      </c>
      <c r="C24" s="491"/>
      <c r="D24" s="491">
        <v>148</v>
      </c>
      <c r="E24" s="492">
        <v>162</v>
      </c>
      <c r="F24" s="491">
        <v>181</v>
      </c>
      <c r="G24" s="492">
        <v>195</v>
      </c>
      <c r="H24" s="491">
        <v>155</v>
      </c>
      <c r="I24" s="492">
        <v>144</v>
      </c>
      <c r="J24" s="491">
        <f t="shared" si="0"/>
        <v>985</v>
      </c>
      <c r="K24" s="514">
        <f t="shared" si="2"/>
        <v>164.16666666666666</v>
      </c>
      <c r="O24" s="373"/>
    </row>
    <row r="25" spans="1:15" ht="15.75" thickBot="1">
      <c r="A25" s="493">
        <v>24</v>
      </c>
      <c r="B25" s="533" t="s">
        <v>31</v>
      </c>
      <c r="C25" s="533"/>
      <c r="D25" s="533">
        <v>154</v>
      </c>
      <c r="E25" s="534">
        <v>176</v>
      </c>
      <c r="F25" s="533">
        <v>134</v>
      </c>
      <c r="G25" s="534">
        <v>160</v>
      </c>
      <c r="H25" s="533">
        <v>164</v>
      </c>
      <c r="I25" s="534">
        <v>190</v>
      </c>
      <c r="J25" s="533">
        <f t="shared" si="0"/>
        <v>978</v>
      </c>
      <c r="K25" s="516">
        <f t="shared" si="2"/>
        <v>163</v>
      </c>
      <c r="O25" s="373"/>
    </row>
    <row r="26" spans="1:15" ht="15.75" thickBot="1">
      <c r="A26" s="517"/>
      <c r="B26" s="517"/>
      <c r="C26" s="517"/>
      <c r="D26" s="517"/>
      <c r="E26" s="517"/>
      <c r="F26" s="517"/>
      <c r="O26" s="373"/>
    </row>
    <row r="27" spans="1:15" ht="15.75" thickBot="1">
      <c r="A27" s="506" t="s">
        <v>0</v>
      </c>
      <c r="B27" s="506" t="s">
        <v>39</v>
      </c>
      <c r="C27" s="506" t="s">
        <v>2</v>
      </c>
      <c r="D27" s="506" t="s">
        <v>14</v>
      </c>
      <c r="E27" s="507" t="s">
        <v>43</v>
      </c>
      <c r="F27" s="507" t="s">
        <v>9</v>
      </c>
      <c r="H27" s="426"/>
      <c r="I27" s="425" t="s">
        <v>42</v>
      </c>
      <c r="J27" s="425"/>
      <c r="K27" s="425"/>
      <c r="L27" s="426"/>
      <c r="M27" s="425"/>
      <c r="N27" s="425"/>
      <c r="O27" s="373"/>
    </row>
    <row r="28" spans="1:15" ht="15">
      <c r="A28" s="421"/>
      <c r="B28" s="491" t="s">
        <v>61</v>
      </c>
      <c r="C28" s="434">
        <v>16</v>
      </c>
      <c r="D28" s="434">
        <v>180</v>
      </c>
      <c r="E28" s="437">
        <v>141</v>
      </c>
      <c r="F28" s="437">
        <f>E28+D28+C28</f>
        <v>337</v>
      </c>
      <c r="H28" s="422" t="s">
        <v>11</v>
      </c>
      <c r="I28" s="422" t="s">
        <v>12</v>
      </c>
      <c r="J28" s="422" t="s">
        <v>13</v>
      </c>
      <c r="K28" s="422" t="s">
        <v>14</v>
      </c>
      <c r="L28" s="427" t="s">
        <v>43</v>
      </c>
      <c r="M28" s="427" t="s">
        <v>9</v>
      </c>
      <c r="N28" s="427" t="s">
        <v>10</v>
      </c>
      <c r="O28" s="373"/>
    </row>
    <row r="29" spans="1:15" ht="15.75" thickBot="1">
      <c r="A29" s="392"/>
      <c r="B29" s="491" t="s">
        <v>25</v>
      </c>
      <c r="C29" s="439"/>
      <c r="D29" s="439">
        <v>233</v>
      </c>
      <c r="E29" s="449">
        <v>218</v>
      </c>
      <c r="F29" s="439">
        <f aca="true" t="shared" si="3" ref="F29:F44">E29+D29+C29</f>
        <v>451</v>
      </c>
      <c r="H29" s="386">
        <v>1</v>
      </c>
      <c r="I29" s="491" t="s">
        <v>23</v>
      </c>
      <c r="J29" s="423"/>
      <c r="K29" s="423">
        <v>230</v>
      </c>
      <c r="L29" s="423">
        <v>205</v>
      </c>
      <c r="M29" s="423">
        <f aca="true" t="shared" si="4" ref="M29:M34">J29+K29+L29</f>
        <v>435</v>
      </c>
      <c r="N29" s="429">
        <f aca="true" t="shared" si="5" ref="N29:N34">M29/2</f>
        <v>217.5</v>
      </c>
      <c r="O29" s="373"/>
    </row>
    <row r="30" spans="1:15" ht="15.75" thickBot="1">
      <c r="A30" s="450"/>
      <c r="B30" s="451"/>
      <c r="C30" s="396"/>
      <c r="D30" s="396"/>
      <c r="E30" s="396"/>
      <c r="F30" s="464"/>
      <c r="H30" s="380">
        <v>2</v>
      </c>
      <c r="I30" s="493" t="s">
        <v>22</v>
      </c>
      <c r="J30" s="424">
        <v>16</v>
      </c>
      <c r="K30" s="424">
        <v>227</v>
      </c>
      <c r="L30" s="424">
        <v>192</v>
      </c>
      <c r="M30" s="461">
        <f t="shared" si="4"/>
        <v>435</v>
      </c>
      <c r="N30" s="430">
        <f t="shared" si="5"/>
        <v>217.5</v>
      </c>
      <c r="O30" s="373"/>
    </row>
    <row r="31" spans="1:15" ht="15">
      <c r="A31" s="393"/>
      <c r="B31" s="493" t="s">
        <v>82</v>
      </c>
      <c r="C31" s="441">
        <v>16</v>
      </c>
      <c r="D31" s="441">
        <v>190</v>
      </c>
      <c r="E31" s="440">
        <v>240</v>
      </c>
      <c r="F31" s="442">
        <f t="shared" si="3"/>
        <v>446</v>
      </c>
      <c r="H31" s="386">
        <v>3</v>
      </c>
      <c r="I31" s="491" t="s">
        <v>15</v>
      </c>
      <c r="J31" s="423">
        <v>16</v>
      </c>
      <c r="K31" s="423">
        <v>200</v>
      </c>
      <c r="L31" s="423">
        <v>200</v>
      </c>
      <c r="M31" s="434">
        <f t="shared" si="4"/>
        <v>416</v>
      </c>
      <c r="N31" s="429">
        <f t="shared" si="5"/>
        <v>208</v>
      </c>
      <c r="O31" s="373"/>
    </row>
    <row r="32" spans="1:15" ht="15.75" thickBot="1">
      <c r="A32" s="383"/>
      <c r="B32" s="493" t="s">
        <v>20</v>
      </c>
      <c r="C32" s="419"/>
      <c r="D32" s="419">
        <v>199</v>
      </c>
      <c r="E32" s="431">
        <v>220</v>
      </c>
      <c r="F32" s="419">
        <f t="shared" si="3"/>
        <v>419</v>
      </c>
      <c r="H32" s="424">
        <v>4</v>
      </c>
      <c r="I32" s="493" t="s">
        <v>82</v>
      </c>
      <c r="J32" s="424">
        <v>16</v>
      </c>
      <c r="K32" s="424">
        <v>198</v>
      </c>
      <c r="L32" s="424">
        <v>191</v>
      </c>
      <c r="M32" s="461">
        <f t="shared" si="4"/>
        <v>405</v>
      </c>
      <c r="N32" s="430">
        <f t="shared" si="5"/>
        <v>202.5</v>
      </c>
      <c r="O32" s="373"/>
    </row>
    <row r="33" spans="1:15" ht="15.75" thickBot="1">
      <c r="A33" s="450"/>
      <c r="B33" s="451"/>
      <c r="C33" s="396"/>
      <c r="D33" s="396"/>
      <c r="E33" s="396"/>
      <c r="F33" s="464"/>
      <c r="H33" s="423">
        <v>5</v>
      </c>
      <c r="I33" s="491" t="s">
        <v>19</v>
      </c>
      <c r="J33" s="423"/>
      <c r="K33" s="423">
        <v>193</v>
      </c>
      <c r="L33" s="423"/>
      <c r="M33" s="434">
        <f t="shared" si="4"/>
        <v>193</v>
      </c>
      <c r="N33" s="429">
        <f t="shared" si="5"/>
        <v>96.5</v>
      </c>
      <c r="O33" s="373"/>
    </row>
    <row r="34" spans="1:15" ht="15.75" thickBot="1">
      <c r="A34" s="391"/>
      <c r="B34" s="491" t="s">
        <v>19</v>
      </c>
      <c r="C34" s="438"/>
      <c r="D34" s="452">
        <v>203</v>
      </c>
      <c r="E34" s="452">
        <v>257</v>
      </c>
      <c r="F34" s="437">
        <f t="shared" si="3"/>
        <v>460</v>
      </c>
      <c r="H34" s="518">
        <v>6</v>
      </c>
      <c r="I34" s="533" t="s">
        <v>25</v>
      </c>
      <c r="J34" s="457"/>
      <c r="K34" s="457">
        <v>181</v>
      </c>
      <c r="L34" s="457"/>
      <c r="M34" s="457">
        <f t="shared" si="4"/>
        <v>181</v>
      </c>
      <c r="N34" s="431">
        <f t="shared" si="5"/>
        <v>90.5</v>
      </c>
      <c r="O34" s="373"/>
    </row>
    <row r="35" spans="1:15" ht="15.75" thickBot="1">
      <c r="A35" s="392"/>
      <c r="B35" s="496" t="s">
        <v>52</v>
      </c>
      <c r="C35" s="439"/>
      <c r="D35" s="449">
        <v>190</v>
      </c>
      <c r="E35" s="449">
        <v>145</v>
      </c>
      <c r="F35" s="439">
        <f t="shared" si="3"/>
        <v>335</v>
      </c>
      <c r="G35" s="373"/>
      <c r="H35" s="373"/>
      <c r="I35" s="373"/>
      <c r="J35" s="373"/>
      <c r="K35" s="373"/>
      <c r="M35" s="485"/>
      <c r="N35" s="485"/>
      <c r="O35" s="373"/>
    </row>
    <row r="36" spans="1:15" ht="15.75" thickBot="1">
      <c r="A36" s="450"/>
      <c r="B36" s="451"/>
      <c r="C36" s="396"/>
      <c r="D36" s="396"/>
      <c r="E36" s="396"/>
      <c r="F36" s="464"/>
      <c r="G36" s="373"/>
      <c r="H36" s="426"/>
      <c r="I36" s="425" t="s">
        <v>101</v>
      </c>
      <c r="J36" s="425"/>
      <c r="K36" s="425"/>
      <c r="L36" s="426"/>
      <c r="M36" s="485"/>
      <c r="N36" s="485"/>
      <c r="O36" s="373"/>
    </row>
    <row r="37" spans="1:15" ht="15">
      <c r="A37" s="460"/>
      <c r="B37" s="493" t="s">
        <v>57</v>
      </c>
      <c r="C37" s="441"/>
      <c r="D37" s="441">
        <v>138</v>
      </c>
      <c r="E37" s="442">
        <v>163</v>
      </c>
      <c r="F37" s="442">
        <f t="shared" si="3"/>
        <v>301</v>
      </c>
      <c r="H37" s="438" t="s">
        <v>11</v>
      </c>
      <c r="I37" s="438" t="s">
        <v>12</v>
      </c>
      <c r="J37" s="438" t="s">
        <v>13</v>
      </c>
      <c r="K37" s="438" t="s">
        <v>14</v>
      </c>
      <c r="L37" s="434" t="s">
        <v>9</v>
      </c>
      <c r="M37" s="485"/>
      <c r="N37" s="485"/>
      <c r="O37" s="373"/>
    </row>
    <row r="38" spans="1:15" ht="15.75" thickBot="1">
      <c r="A38" s="383"/>
      <c r="B38" s="495" t="s">
        <v>23</v>
      </c>
      <c r="C38" s="419"/>
      <c r="D38" s="419">
        <v>256</v>
      </c>
      <c r="E38" s="419">
        <v>219</v>
      </c>
      <c r="F38" s="419">
        <f t="shared" si="3"/>
        <v>475</v>
      </c>
      <c r="H38" s="380">
        <v>1</v>
      </c>
      <c r="I38" s="493" t="s">
        <v>23</v>
      </c>
      <c r="J38" s="424"/>
      <c r="K38" s="424">
        <v>214</v>
      </c>
      <c r="L38" s="424">
        <f>K38+J38</f>
        <v>214</v>
      </c>
      <c r="O38" s="373"/>
    </row>
    <row r="39" spans="1:12" ht="15.75" thickBot="1">
      <c r="A39" s="396"/>
      <c r="B39" s="522"/>
      <c r="C39" s="389"/>
      <c r="D39" s="389"/>
      <c r="E39" s="396"/>
      <c r="F39" s="464"/>
      <c r="H39" s="392">
        <v>2</v>
      </c>
      <c r="I39" s="496" t="s">
        <v>22</v>
      </c>
      <c r="J39" s="439">
        <v>8</v>
      </c>
      <c r="K39" s="439">
        <v>195</v>
      </c>
      <c r="L39" s="439">
        <f>K39+J39</f>
        <v>203</v>
      </c>
    </row>
    <row r="40" spans="1:12" ht="15">
      <c r="A40" s="421"/>
      <c r="B40" s="490" t="s">
        <v>15</v>
      </c>
      <c r="C40" s="438">
        <v>16</v>
      </c>
      <c r="D40" s="438">
        <v>186</v>
      </c>
      <c r="E40" s="437">
        <v>233</v>
      </c>
      <c r="F40" s="437">
        <f t="shared" si="3"/>
        <v>435</v>
      </c>
      <c r="L40" s="373"/>
    </row>
    <row r="41" spans="1:12" ht="15.75" thickBot="1">
      <c r="A41" s="392"/>
      <c r="B41" s="496" t="s">
        <v>37</v>
      </c>
      <c r="C41" s="439">
        <v>16</v>
      </c>
      <c r="D41" s="439">
        <v>151</v>
      </c>
      <c r="E41" s="439">
        <v>188</v>
      </c>
      <c r="F41" s="439">
        <f t="shared" si="3"/>
        <v>355</v>
      </c>
      <c r="L41" s="373"/>
    </row>
    <row r="42" spans="1:12" ht="15.75" thickBot="1">
      <c r="A42" s="396"/>
      <c r="B42" s="522"/>
      <c r="C42" s="389"/>
      <c r="D42" s="389"/>
      <c r="E42" s="396"/>
      <c r="F42" s="464"/>
      <c r="H42" s="426"/>
      <c r="I42" s="425" t="s">
        <v>102</v>
      </c>
      <c r="J42" s="425"/>
      <c r="K42" s="425"/>
      <c r="L42" s="426"/>
    </row>
    <row r="43" spans="1:12" ht="15.75" thickBot="1">
      <c r="A43" s="460"/>
      <c r="B43" s="493" t="s">
        <v>16</v>
      </c>
      <c r="C43" s="441"/>
      <c r="D43" s="441">
        <v>206</v>
      </c>
      <c r="E43" s="442">
        <v>179</v>
      </c>
      <c r="F43" s="442">
        <f t="shared" si="3"/>
        <v>385</v>
      </c>
      <c r="H43" s="519" t="s">
        <v>11</v>
      </c>
      <c r="I43" s="519" t="s">
        <v>12</v>
      </c>
      <c r="J43" s="519" t="s">
        <v>13</v>
      </c>
      <c r="K43" s="519" t="s">
        <v>14</v>
      </c>
      <c r="L43" s="519" t="s">
        <v>9</v>
      </c>
    </row>
    <row r="44" spans="1:12" ht="15.75" thickBot="1">
      <c r="A44" s="383"/>
      <c r="B44" s="495" t="s">
        <v>22</v>
      </c>
      <c r="C44" s="419">
        <v>16</v>
      </c>
      <c r="D44" s="419">
        <v>166</v>
      </c>
      <c r="E44" s="419">
        <v>227</v>
      </c>
      <c r="F44" s="419">
        <f t="shared" si="3"/>
        <v>409</v>
      </c>
      <c r="H44" s="460">
        <v>3</v>
      </c>
      <c r="I44" s="505" t="s">
        <v>15</v>
      </c>
      <c r="J44" s="461">
        <v>8</v>
      </c>
      <c r="K44" s="461">
        <v>245</v>
      </c>
      <c r="L44" s="461">
        <f>K44+J44</f>
        <v>253</v>
      </c>
    </row>
    <row r="45" spans="8:12" ht="15.75" thickBot="1">
      <c r="H45" s="392">
        <v>4</v>
      </c>
      <c r="I45" s="529" t="s">
        <v>82</v>
      </c>
      <c r="J45" s="439">
        <v>8</v>
      </c>
      <c r="K45" s="439">
        <v>197</v>
      </c>
      <c r="L45" s="439">
        <f>K45+J45</f>
        <v>205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:K8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37" t="s">
        <v>0</v>
      </c>
      <c r="N1" s="536" t="s">
        <v>93</v>
      </c>
      <c r="O1" s="537" t="s">
        <v>2</v>
      </c>
      <c r="P1" s="537" t="s">
        <v>14</v>
      </c>
      <c r="Q1" s="425" t="s">
        <v>9</v>
      </c>
    </row>
    <row r="2" spans="1:17" ht="15.75" thickBot="1">
      <c r="A2" s="490">
        <v>1</v>
      </c>
      <c r="B2" s="491" t="s">
        <v>23</v>
      </c>
      <c r="C2" s="490"/>
      <c r="D2" s="490">
        <v>204</v>
      </c>
      <c r="E2" s="497">
        <v>223</v>
      </c>
      <c r="F2" s="490">
        <v>185</v>
      </c>
      <c r="G2" s="497">
        <v>279</v>
      </c>
      <c r="H2" s="490">
        <v>225</v>
      </c>
      <c r="I2" s="497">
        <v>233</v>
      </c>
      <c r="J2" s="490">
        <f aca="true" t="shared" si="0" ref="J2:J19">I2+H2+G2+F2+E2+D2+C2</f>
        <v>1349</v>
      </c>
      <c r="K2" s="512">
        <f aca="true" t="shared" si="1" ref="K2:K19">J2/6</f>
        <v>224.83333333333334</v>
      </c>
      <c r="L2" s="479"/>
      <c r="M2" s="524">
        <v>1</v>
      </c>
      <c r="N2" s="491" t="s">
        <v>71</v>
      </c>
      <c r="O2" s="434"/>
      <c r="P2" s="434">
        <v>249</v>
      </c>
      <c r="Q2" s="437">
        <f aca="true" t="shared" si="2" ref="Q2:Q10">P2+O2</f>
        <v>249</v>
      </c>
    </row>
    <row r="3" spans="1:17" ht="15">
      <c r="A3" s="493">
        <v>2</v>
      </c>
      <c r="B3" s="489" t="s">
        <v>17</v>
      </c>
      <c r="C3" s="493">
        <v>48</v>
      </c>
      <c r="D3" s="493">
        <v>171</v>
      </c>
      <c r="E3" s="494">
        <v>236</v>
      </c>
      <c r="F3" s="493">
        <v>235</v>
      </c>
      <c r="G3" s="494">
        <v>209</v>
      </c>
      <c r="H3" s="493">
        <v>177</v>
      </c>
      <c r="I3" s="494">
        <v>175</v>
      </c>
      <c r="J3" s="493">
        <f t="shared" si="0"/>
        <v>1251</v>
      </c>
      <c r="K3" s="513">
        <f t="shared" si="1"/>
        <v>208.5</v>
      </c>
      <c r="L3" s="479"/>
      <c r="M3" s="530">
        <v>2</v>
      </c>
      <c r="N3" s="493" t="s">
        <v>46</v>
      </c>
      <c r="O3" s="424"/>
      <c r="P3" s="424">
        <v>223</v>
      </c>
      <c r="Q3" s="430">
        <f t="shared" si="2"/>
        <v>223</v>
      </c>
    </row>
    <row r="4" spans="1:17" ht="15">
      <c r="A4" s="491">
        <v>3</v>
      </c>
      <c r="B4" s="491" t="s">
        <v>19</v>
      </c>
      <c r="C4" s="491"/>
      <c r="D4" s="491">
        <v>224</v>
      </c>
      <c r="E4" s="492">
        <v>223</v>
      </c>
      <c r="F4" s="491">
        <v>201</v>
      </c>
      <c r="G4" s="492">
        <v>201</v>
      </c>
      <c r="H4" s="491">
        <v>202</v>
      </c>
      <c r="I4" s="492">
        <v>172</v>
      </c>
      <c r="J4" s="491">
        <f t="shared" si="0"/>
        <v>1223</v>
      </c>
      <c r="K4" s="514">
        <f t="shared" si="1"/>
        <v>203.83333333333334</v>
      </c>
      <c r="L4" s="479"/>
      <c r="M4" s="524">
        <v>3</v>
      </c>
      <c r="N4" s="491" t="s">
        <v>54</v>
      </c>
      <c r="O4" s="423"/>
      <c r="P4" s="423">
        <v>215</v>
      </c>
      <c r="Q4" s="429">
        <f t="shared" si="2"/>
        <v>215</v>
      </c>
    </row>
    <row r="5" spans="1:17" ht="15">
      <c r="A5" s="505">
        <v>4</v>
      </c>
      <c r="B5" s="493" t="s">
        <v>75</v>
      </c>
      <c r="C5" s="493"/>
      <c r="D5" s="493">
        <v>200</v>
      </c>
      <c r="E5" s="494">
        <v>225</v>
      </c>
      <c r="F5" s="493">
        <v>145</v>
      </c>
      <c r="G5" s="494">
        <v>170</v>
      </c>
      <c r="H5" s="493">
        <v>197</v>
      </c>
      <c r="I5" s="494">
        <v>265</v>
      </c>
      <c r="J5" s="493">
        <f t="shared" si="0"/>
        <v>1202</v>
      </c>
      <c r="K5" s="513">
        <f t="shared" si="1"/>
        <v>200.33333333333334</v>
      </c>
      <c r="L5" s="479"/>
      <c r="M5" s="530">
        <v>4</v>
      </c>
      <c r="N5" s="493" t="s">
        <v>48</v>
      </c>
      <c r="O5" s="424"/>
      <c r="P5" s="538">
        <v>190</v>
      </c>
      <c r="Q5" s="430">
        <f t="shared" si="2"/>
        <v>190</v>
      </c>
    </row>
    <row r="6" spans="1:17" ht="15">
      <c r="A6" s="491">
        <v>5</v>
      </c>
      <c r="B6" s="491" t="s">
        <v>33</v>
      </c>
      <c r="C6" s="491"/>
      <c r="D6" s="491">
        <v>188</v>
      </c>
      <c r="E6" s="492">
        <v>220</v>
      </c>
      <c r="F6" s="491">
        <v>153</v>
      </c>
      <c r="G6" s="492">
        <v>215</v>
      </c>
      <c r="H6" s="491">
        <v>223</v>
      </c>
      <c r="I6" s="492">
        <v>192</v>
      </c>
      <c r="J6" s="491">
        <f t="shared" si="0"/>
        <v>1191</v>
      </c>
      <c r="K6" s="514">
        <f t="shared" si="1"/>
        <v>198.5</v>
      </c>
      <c r="L6" s="479"/>
      <c r="M6" s="524">
        <v>5</v>
      </c>
      <c r="N6" s="491" t="s">
        <v>24</v>
      </c>
      <c r="O6" s="423"/>
      <c r="P6" s="423">
        <v>180</v>
      </c>
      <c r="Q6" s="429">
        <f t="shared" si="2"/>
        <v>180</v>
      </c>
    </row>
    <row r="7" spans="1:17" ht="15">
      <c r="A7" s="493">
        <v>6</v>
      </c>
      <c r="B7" s="493" t="s">
        <v>61</v>
      </c>
      <c r="C7" s="493">
        <v>48</v>
      </c>
      <c r="D7" s="493">
        <v>209</v>
      </c>
      <c r="E7" s="494">
        <v>189</v>
      </c>
      <c r="F7" s="493">
        <v>192</v>
      </c>
      <c r="G7" s="494">
        <v>154</v>
      </c>
      <c r="H7" s="493">
        <v>189</v>
      </c>
      <c r="I7" s="494">
        <v>182</v>
      </c>
      <c r="J7" s="493">
        <f t="shared" si="0"/>
        <v>1163</v>
      </c>
      <c r="K7" s="513">
        <f t="shared" si="1"/>
        <v>193.83333333333334</v>
      </c>
      <c r="L7" s="479"/>
      <c r="M7" s="530">
        <v>6</v>
      </c>
      <c r="N7" s="493" t="s">
        <v>65</v>
      </c>
      <c r="O7" s="424"/>
      <c r="P7" s="424">
        <v>179</v>
      </c>
      <c r="Q7" s="430">
        <f t="shared" si="2"/>
        <v>179</v>
      </c>
    </row>
    <row r="8" spans="1:17" ht="15">
      <c r="A8" s="508">
        <v>7</v>
      </c>
      <c r="B8" s="491" t="s">
        <v>104</v>
      </c>
      <c r="C8" s="491">
        <v>48</v>
      </c>
      <c r="D8" s="491">
        <v>166</v>
      </c>
      <c r="E8" s="492">
        <v>202</v>
      </c>
      <c r="F8" s="491">
        <v>157</v>
      </c>
      <c r="G8" s="492">
        <v>177</v>
      </c>
      <c r="H8" s="491">
        <v>247</v>
      </c>
      <c r="I8" s="492">
        <v>151</v>
      </c>
      <c r="J8" s="491">
        <f t="shared" si="0"/>
        <v>1148</v>
      </c>
      <c r="K8" s="514">
        <f t="shared" si="1"/>
        <v>191.33333333333334</v>
      </c>
      <c r="L8" s="479"/>
      <c r="M8" s="524">
        <v>7</v>
      </c>
      <c r="N8" s="491" t="s">
        <v>55</v>
      </c>
      <c r="O8" s="423">
        <v>8</v>
      </c>
      <c r="P8" s="423">
        <v>170</v>
      </c>
      <c r="Q8" s="429">
        <f t="shared" si="2"/>
        <v>178</v>
      </c>
    </row>
    <row r="9" spans="1:17" ht="15">
      <c r="A9" s="493">
        <v>8</v>
      </c>
      <c r="B9" s="493" t="s">
        <v>60</v>
      </c>
      <c r="C9" s="493">
        <v>48</v>
      </c>
      <c r="D9" s="493">
        <v>213</v>
      </c>
      <c r="E9" s="494">
        <v>171</v>
      </c>
      <c r="F9" s="493">
        <v>156</v>
      </c>
      <c r="G9" s="494">
        <v>169</v>
      </c>
      <c r="H9" s="493">
        <v>224</v>
      </c>
      <c r="I9" s="494">
        <v>149</v>
      </c>
      <c r="J9" s="493">
        <f t="shared" si="0"/>
        <v>1130</v>
      </c>
      <c r="K9" s="513">
        <f t="shared" si="1"/>
        <v>188.33333333333334</v>
      </c>
      <c r="L9" s="479"/>
      <c r="M9" s="530">
        <v>8</v>
      </c>
      <c r="N9" s="493" t="s">
        <v>30</v>
      </c>
      <c r="O9" s="424"/>
      <c r="P9" s="538">
        <v>118</v>
      </c>
      <c r="Q9" s="430">
        <f t="shared" si="2"/>
        <v>118</v>
      </c>
    </row>
    <row r="10" spans="1:17" ht="15.75" thickBot="1">
      <c r="A10" s="491">
        <v>9</v>
      </c>
      <c r="B10" s="491" t="s">
        <v>71</v>
      </c>
      <c r="C10" s="491"/>
      <c r="D10" s="491">
        <v>212</v>
      </c>
      <c r="E10" s="492">
        <v>183</v>
      </c>
      <c r="F10" s="491">
        <v>186</v>
      </c>
      <c r="G10" s="492">
        <v>144</v>
      </c>
      <c r="H10" s="491">
        <v>163</v>
      </c>
      <c r="I10" s="492">
        <v>206</v>
      </c>
      <c r="J10" s="491">
        <f t="shared" si="0"/>
        <v>1094</v>
      </c>
      <c r="K10" s="514">
        <f t="shared" si="1"/>
        <v>182.33333333333334</v>
      </c>
      <c r="L10" s="479"/>
      <c r="M10" s="392">
        <v>9</v>
      </c>
      <c r="N10" s="496" t="s">
        <v>59</v>
      </c>
      <c r="O10" s="439"/>
      <c r="P10" s="439">
        <v>117</v>
      </c>
      <c r="Q10" s="449">
        <f t="shared" si="2"/>
        <v>117</v>
      </c>
    </row>
    <row r="11" spans="1:15" ht="15">
      <c r="A11" s="505">
        <v>10</v>
      </c>
      <c r="B11" s="493" t="s">
        <v>54</v>
      </c>
      <c r="C11" s="493"/>
      <c r="D11" s="493">
        <v>171</v>
      </c>
      <c r="E11" s="494">
        <v>137</v>
      </c>
      <c r="F11" s="493">
        <v>214</v>
      </c>
      <c r="G11" s="494">
        <v>129</v>
      </c>
      <c r="H11" s="493">
        <v>224</v>
      </c>
      <c r="I11" s="494">
        <v>213</v>
      </c>
      <c r="J11" s="493">
        <f t="shared" si="0"/>
        <v>1088</v>
      </c>
      <c r="K11" s="513">
        <f t="shared" si="1"/>
        <v>181.33333333333334</v>
      </c>
      <c r="L11" s="484"/>
      <c r="M11" s="373"/>
      <c r="N11" s="373"/>
      <c r="O11" s="373"/>
    </row>
    <row r="12" spans="1:15" ht="15">
      <c r="A12" s="491">
        <v>11</v>
      </c>
      <c r="B12" s="491" t="s">
        <v>46</v>
      </c>
      <c r="C12" s="491"/>
      <c r="D12" s="491">
        <v>221</v>
      </c>
      <c r="E12" s="492">
        <v>193</v>
      </c>
      <c r="F12" s="491">
        <v>162</v>
      </c>
      <c r="G12" s="492">
        <v>176</v>
      </c>
      <c r="H12" s="491">
        <v>180</v>
      </c>
      <c r="I12" s="492">
        <v>137</v>
      </c>
      <c r="J12" s="491">
        <f t="shared" si="0"/>
        <v>1069</v>
      </c>
      <c r="K12" s="514">
        <f t="shared" si="1"/>
        <v>178.16666666666666</v>
      </c>
      <c r="L12" s="484"/>
      <c r="M12" s="373"/>
      <c r="N12" s="373"/>
      <c r="O12" s="373"/>
    </row>
    <row r="13" spans="1:12" ht="15">
      <c r="A13" s="493">
        <v>12</v>
      </c>
      <c r="B13" s="493" t="s">
        <v>55</v>
      </c>
      <c r="C13" s="493">
        <v>48</v>
      </c>
      <c r="D13" s="493">
        <v>169</v>
      </c>
      <c r="E13" s="494">
        <v>159</v>
      </c>
      <c r="F13" s="493">
        <v>148</v>
      </c>
      <c r="G13" s="494">
        <v>176</v>
      </c>
      <c r="H13" s="493">
        <v>169</v>
      </c>
      <c r="I13" s="494">
        <v>186</v>
      </c>
      <c r="J13" s="493">
        <f t="shared" si="0"/>
        <v>1055</v>
      </c>
      <c r="K13" s="513">
        <f t="shared" si="1"/>
        <v>175.83333333333334</v>
      </c>
      <c r="L13" s="484"/>
    </row>
    <row r="14" spans="1:12" ht="15">
      <c r="A14" s="508">
        <v>13</v>
      </c>
      <c r="B14" s="491" t="s">
        <v>24</v>
      </c>
      <c r="C14" s="491"/>
      <c r="D14" s="491">
        <v>142</v>
      </c>
      <c r="E14" s="492">
        <v>124</v>
      </c>
      <c r="F14" s="491">
        <v>154</v>
      </c>
      <c r="G14" s="492">
        <v>157</v>
      </c>
      <c r="H14" s="491">
        <v>174</v>
      </c>
      <c r="I14" s="492">
        <v>248</v>
      </c>
      <c r="J14" s="491">
        <f t="shared" si="0"/>
        <v>999</v>
      </c>
      <c r="K14" s="514">
        <f t="shared" si="1"/>
        <v>166.5</v>
      </c>
      <c r="L14" s="482"/>
    </row>
    <row r="15" spans="1:15" ht="15">
      <c r="A15" s="493">
        <v>14</v>
      </c>
      <c r="B15" s="493" t="s">
        <v>84</v>
      </c>
      <c r="C15" s="493"/>
      <c r="D15" s="493">
        <v>180</v>
      </c>
      <c r="E15" s="494">
        <v>159</v>
      </c>
      <c r="F15" s="493">
        <v>169</v>
      </c>
      <c r="G15" s="494">
        <v>166</v>
      </c>
      <c r="H15" s="493">
        <v>157</v>
      </c>
      <c r="I15" s="494">
        <v>161</v>
      </c>
      <c r="J15" s="493">
        <f t="shared" si="0"/>
        <v>992</v>
      </c>
      <c r="K15" s="513">
        <f t="shared" si="1"/>
        <v>165.33333333333334</v>
      </c>
      <c r="L15" s="482"/>
      <c r="M15" s="373"/>
      <c r="N15" s="373"/>
      <c r="O15" s="373"/>
    </row>
    <row r="16" spans="1:15" ht="15">
      <c r="A16" s="491">
        <v>15</v>
      </c>
      <c r="B16" s="491" t="s">
        <v>48</v>
      </c>
      <c r="C16" s="491"/>
      <c r="D16" s="491">
        <v>174</v>
      </c>
      <c r="E16" s="492">
        <v>181</v>
      </c>
      <c r="F16" s="491">
        <v>173</v>
      </c>
      <c r="G16" s="492">
        <v>161</v>
      </c>
      <c r="H16" s="491">
        <v>167</v>
      </c>
      <c r="I16" s="492">
        <v>134</v>
      </c>
      <c r="J16" s="491">
        <f t="shared" si="0"/>
        <v>990</v>
      </c>
      <c r="K16" s="514">
        <f t="shared" si="1"/>
        <v>165</v>
      </c>
      <c r="L16" s="373"/>
      <c r="O16" s="373"/>
    </row>
    <row r="17" spans="1:15" ht="15">
      <c r="A17" s="505">
        <v>16</v>
      </c>
      <c r="B17" s="493" t="s">
        <v>59</v>
      </c>
      <c r="C17" s="493"/>
      <c r="D17" s="493">
        <v>148</v>
      </c>
      <c r="E17" s="494">
        <v>185</v>
      </c>
      <c r="F17" s="493">
        <v>157</v>
      </c>
      <c r="G17" s="494">
        <v>177</v>
      </c>
      <c r="H17" s="493">
        <v>126</v>
      </c>
      <c r="I17" s="494">
        <v>170</v>
      </c>
      <c r="J17" s="493">
        <f t="shared" si="0"/>
        <v>963</v>
      </c>
      <c r="K17" s="513">
        <f t="shared" si="1"/>
        <v>160.5</v>
      </c>
      <c r="L17" s="373"/>
      <c r="O17" s="373"/>
    </row>
    <row r="18" spans="1:15" ht="15">
      <c r="A18" s="491">
        <v>17</v>
      </c>
      <c r="B18" s="491" t="s">
        <v>30</v>
      </c>
      <c r="C18" s="491"/>
      <c r="D18" s="491">
        <v>125</v>
      </c>
      <c r="E18" s="492">
        <v>211</v>
      </c>
      <c r="F18" s="491">
        <v>152</v>
      </c>
      <c r="G18" s="492">
        <v>147</v>
      </c>
      <c r="H18" s="491">
        <v>160</v>
      </c>
      <c r="I18" s="492">
        <v>144</v>
      </c>
      <c r="J18" s="491">
        <f t="shared" si="0"/>
        <v>939</v>
      </c>
      <c r="K18" s="514">
        <f t="shared" si="1"/>
        <v>156.5</v>
      </c>
      <c r="L18" s="373"/>
      <c r="O18" s="373"/>
    </row>
    <row r="19" spans="1:15" ht="15.75" thickBot="1">
      <c r="A19" s="505">
        <v>18</v>
      </c>
      <c r="B19" s="493" t="s">
        <v>65</v>
      </c>
      <c r="C19" s="493"/>
      <c r="D19" s="493">
        <v>146</v>
      </c>
      <c r="E19" s="494">
        <v>172</v>
      </c>
      <c r="F19" s="493">
        <v>167</v>
      </c>
      <c r="G19" s="539">
        <v>104</v>
      </c>
      <c r="H19" s="495">
        <v>169</v>
      </c>
      <c r="I19" s="498">
        <v>179</v>
      </c>
      <c r="J19" s="495">
        <f t="shared" si="0"/>
        <v>937</v>
      </c>
      <c r="K19" s="540">
        <f t="shared" si="1"/>
        <v>156.16666666666666</v>
      </c>
      <c r="L19" s="373"/>
      <c r="O19" s="373"/>
    </row>
    <row r="20" spans="1:15" ht="15.75" thickBot="1">
      <c r="A20" s="517"/>
      <c r="B20" s="517"/>
      <c r="C20" s="517"/>
      <c r="D20" s="517"/>
      <c r="E20" s="517"/>
      <c r="F20" s="517"/>
      <c r="I20" s="359"/>
      <c r="O20" s="373"/>
    </row>
    <row r="21" spans="1:15" ht="15.75" thickBot="1">
      <c r="A21" s="506" t="s">
        <v>0</v>
      </c>
      <c r="B21" s="506" t="s">
        <v>39</v>
      </c>
      <c r="C21" s="506" t="s">
        <v>2</v>
      </c>
      <c r="D21" s="506" t="s">
        <v>14</v>
      </c>
      <c r="E21" s="507"/>
      <c r="F21" s="507" t="s">
        <v>9</v>
      </c>
      <c r="H21" s="426" t="s">
        <v>11</v>
      </c>
      <c r="I21" s="535" t="s">
        <v>40</v>
      </c>
      <c r="J21" s="425"/>
      <c r="K21" s="425"/>
      <c r="L21" s="426"/>
      <c r="M21" s="425" t="s">
        <v>9</v>
      </c>
      <c r="N21" s="425" t="s">
        <v>10</v>
      </c>
      <c r="O21" s="373"/>
    </row>
    <row r="22" spans="1:15" ht="15">
      <c r="A22" s="421"/>
      <c r="B22" s="491" t="s">
        <v>75</v>
      </c>
      <c r="C22" s="434"/>
      <c r="D22" s="434">
        <v>186</v>
      </c>
      <c r="E22" s="437"/>
      <c r="F22" s="437">
        <f>E22+D22+C22</f>
        <v>186</v>
      </c>
      <c r="H22" s="438">
        <v>1</v>
      </c>
      <c r="I22" s="490" t="s">
        <v>75</v>
      </c>
      <c r="J22" s="438"/>
      <c r="K22" s="438">
        <v>197</v>
      </c>
      <c r="L22" s="434">
        <v>248</v>
      </c>
      <c r="M22" s="434">
        <f aca="true" t="shared" si="3" ref="M22:M28">J22+K22+L22</f>
        <v>445</v>
      </c>
      <c r="N22" s="434">
        <f aca="true" t="shared" si="4" ref="N22:N28">M22/2</f>
        <v>222.5</v>
      </c>
      <c r="O22" s="373"/>
    </row>
    <row r="23" spans="1:15" ht="15.75" thickBot="1">
      <c r="A23" s="392"/>
      <c r="B23" s="491" t="s">
        <v>54</v>
      </c>
      <c r="C23" s="439"/>
      <c r="D23" s="439">
        <v>180</v>
      </c>
      <c r="E23" s="449"/>
      <c r="F23" s="439">
        <f aca="true" t="shared" si="5" ref="F23:F35">E23+D23+C23</f>
        <v>180</v>
      </c>
      <c r="H23" s="380">
        <v>2</v>
      </c>
      <c r="I23" s="493" t="s">
        <v>23</v>
      </c>
      <c r="J23" s="424"/>
      <c r="K23" s="424">
        <v>236</v>
      </c>
      <c r="L23" s="424">
        <v>195</v>
      </c>
      <c r="M23" s="424">
        <f t="shared" si="3"/>
        <v>431</v>
      </c>
      <c r="N23" s="430">
        <f t="shared" si="4"/>
        <v>215.5</v>
      </c>
      <c r="O23" s="373"/>
    </row>
    <row r="24" spans="1:15" ht="15.75" thickBot="1">
      <c r="A24" s="450"/>
      <c r="B24" s="451"/>
      <c r="C24" s="396"/>
      <c r="D24" s="396"/>
      <c r="E24" s="396"/>
      <c r="F24" s="464"/>
      <c r="H24" s="386">
        <v>3</v>
      </c>
      <c r="I24" s="491" t="s">
        <v>60</v>
      </c>
      <c r="J24" s="423">
        <v>16</v>
      </c>
      <c r="K24" s="423">
        <v>224</v>
      </c>
      <c r="L24" s="423">
        <v>178</v>
      </c>
      <c r="M24" s="434">
        <f t="shared" si="3"/>
        <v>418</v>
      </c>
      <c r="N24" s="429">
        <f t="shared" si="4"/>
        <v>209</v>
      </c>
      <c r="O24" s="373"/>
    </row>
    <row r="25" spans="1:15" ht="15">
      <c r="A25" s="393"/>
      <c r="B25" s="493" t="s">
        <v>104</v>
      </c>
      <c r="C25" s="441">
        <v>8</v>
      </c>
      <c r="D25" s="441">
        <v>156</v>
      </c>
      <c r="E25" s="440"/>
      <c r="F25" s="442">
        <f t="shared" si="5"/>
        <v>164</v>
      </c>
      <c r="H25" s="380">
        <v>4</v>
      </c>
      <c r="I25" s="505" t="s">
        <v>19</v>
      </c>
      <c r="J25" s="424"/>
      <c r="K25" s="424">
        <v>191</v>
      </c>
      <c r="L25" s="424">
        <v>225</v>
      </c>
      <c r="M25" s="461">
        <f t="shared" si="3"/>
        <v>416</v>
      </c>
      <c r="N25" s="430">
        <f t="shared" si="4"/>
        <v>208</v>
      </c>
      <c r="O25" s="373"/>
    </row>
    <row r="26" spans="1:15" ht="15.75" thickBot="1">
      <c r="A26" s="383"/>
      <c r="B26" s="493" t="s">
        <v>60</v>
      </c>
      <c r="C26" s="419"/>
      <c r="D26" s="419">
        <v>179</v>
      </c>
      <c r="E26" s="431"/>
      <c r="F26" s="419">
        <f t="shared" si="5"/>
        <v>179</v>
      </c>
      <c r="H26" s="423">
        <v>5</v>
      </c>
      <c r="I26" s="491" t="s">
        <v>17</v>
      </c>
      <c r="J26" s="423">
        <v>16</v>
      </c>
      <c r="K26" s="423">
        <v>206</v>
      </c>
      <c r="L26" s="423">
        <v>187</v>
      </c>
      <c r="M26" s="434">
        <f t="shared" si="3"/>
        <v>409</v>
      </c>
      <c r="N26" s="429">
        <f t="shared" si="4"/>
        <v>204.5</v>
      </c>
      <c r="O26" s="373"/>
    </row>
    <row r="27" spans="1:15" ht="15.75" thickBot="1">
      <c r="A27" s="450"/>
      <c r="B27" s="451"/>
      <c r="C27" s="396"/>
      <c r="D27" s="396"/>
      <c r="E27" s="396"/>
      <c r="F27" s="464"/>
      <c r="H27" s="424">
        <v>6</v>
      </c>
      <c r="I27" s="493" t="s">
        <v>61</v>
      </c>
      <c r="J27" s="424">
        <v>8</v>
      </c>
      <c r="K27" s="424">
        <v>183</v>
      </c>
      <c r="L27" s="424"/>
      <c r="M27" s="461">
        <f t="shared" si="3"/>
        <v>191</v>
      </c>
      <c r="N27" s="430">
        <f t="shared" si="4"/>
        <v>95.5</v>
      </c>
      <c r="O27" s="373"/>
    </row>
    <row r="28" spans="1:15" ht="15.75" thickBot="1">
      <c r="A28" s="391"/>
      <c r="B28" s="491" t="s">
        <v>19</v>
      </c>
      <c r="C28" s="438"/>
      <c r="D28" s="452">
        <v>200</v>
      </c>
      <c r="E28" s="452"/>
      <c r="F28" s="437">
        <f t="shared" si="5"/>
        <v>200</v>
      </c>
      <c r="H28" s="472">
        <v>7</v>
      </c>
      <c r="I28" s="496" t="s">
        <v>46</v>
      </c>
      <c r="J28" s="467"/>
      <c r="K28" s="467">
        <v>175</v>
      </c>
      <c r="L28" s="467"/>
      <c r="M28" s="467">
        <f t="shared" si="3"/>
        <v>175</v>
      </c>
      <c r="N28" s="449">
        <f t="shared" si="4"/>
        <v>87.5</v>
      </c>
      <c r="O28" s="373"/>
    </row>
    <row r="29" spans="1:15" ht="15.75" thickBot="1">
      <c r="A29" s="392"/>
      <c r="B29" s="491" t="s">
        <v>48</v>
      </c>
      <c r="C29" s="439"/>
      <c r="D29" s="449">
        <v>185</v>
      </c>
      <c r="E29" s="449"/>
      <c r="F29" s="439">
        <f t="shared" si="5"/>
        <v>185</v>
      </c>
      <c r="G29" s="373"/>
      <c r="H29" s="344"/>
      <c r="I29" s="344"/>
      <c r="J29" s="344"/>
      <c r="K29" s="344"/>
      <c r="L29" s="541"/>
      <c r="M29" s="344"/>
      <c r="N29" s="344"/>
      <c r="O29" s="373"/>
    </row>
    <row r="30" spans="1:15" ht="15.75" thickBot="1">
      <c r="A30" s="450"/>
      <c r="B30" s="451"/>
      <c r="C30" s="396"/>
      <c r="D30" s="396"/>
      <c r="E30" s="396"/>
      <c r="F30" s="464"/>
      <c r="G30" s="373"/>
      <c r="H30" s="426" t="s">
        <v>11</v>
      </c>
      <c r="I30" s="425" t="s">
        <v>42</v>
      </c>
      <c r="J30" s="425" t="s">
        <v>2</v>
      </c>
      <c r="K30" s="425" t="s">
        <v>94</v>
      </c>
      <c r="L30" s="426" t="s">
        <v>9</v>
      </c>
      <c r="M30" s="485"/>
      <c r="N30" s="485"/>
      <c r="O30" s="373"/>
    </row>
    <row r="31" spans="1:15" ht="15">
      <c r="A31" s="460"/>
      <c r="B31" s="493" t="s">
        <v>61</v>
      </c>
      <c r="C31" s="441">
        <v>8</v>
      </c>
      <c r="D31" s="441">
        <v>198</v>
      </c>
      <c r="E31" s="442"/>
      <c r="F31" s="442">
        <f t="shared" si="5"/>
        <v>206</v>
      </c>
      <c r="H31" s="386">
        <v>1</v>
      </c>
      <c r="I31" s="491" t="s">
        <v>23</v>
      </c>
      <c r="J31" s="423"/>
      <c r="K31" s="423">
        <v>224</v>
      </c>
      <c r="L31" s="434">
        <f>K31+J31</f>
        <v>224</v>
      </c>
      <c r="M31" s="485"/>
      <c r="N31" s="485"/>
      <c r="O31" s="373"/>
    </row>
    <row r="32" spans="1:15" ht="15.75" thickBot="1">
      <c r="A32" s="383"/>
      <c r="B32" s="495" t="s">
        <v>71</v>
      </c>
      <c r="C32" s="419"/>
      <c r="D32" s="419">
        <v>163</v>
      </c>
      <c r="E32" s="419"/>
      <c r="F32" s="419">
        <f t="shared" si="5"/>
        <v>163</v>
      </c>
      <c r="H32" s="424">
        <v>2</v>
      </c>
      <c r="I32" s="493" t="s">
        <v>60</v>
      </c>
      <c r="J32" s="424">
        <v>8</v>
      </c>
      <c r="K32" s="424">
        <v>213</v>
      </c>
      <c r="L32" s="424">
        <f>K32+J32</f>
        <v>221</v>
      </c>
      <c r="O32" s="373"/>
    </row>
    <row r="33" spans="1:15" ht="15.75" thickBot="1">
      <c r="A33" s="396"/>
      <c r="B33" s="522"/>
      <c r="C33" s="389"/>
      <c r="D33" s="389"/>
      <c r="E33" s="396"/>
      <c r="F33" s="464"/>
      <c r="H33" s="472">
        <v>3</v>
      </c>
      <c r="I33" s="496" t="s">
        <v>75</v>
      </c>
      <c r="J33" s="467"/>
      <c r="K33" s="467">
        <v>179</v>
      </c>
      <c r="L33" s="467">
        <f>K33+J33</f>
        <v>179</v>
      </c>
      <c r="O33" s="373"/>
    </row>
    <row r="34" spans="1:6" ht="15">
      <c r="A34" s="421"/>
      <c r="B34" s="491" t="s">
        <v>33</v>
      </c>
      <c r="C34" s="438"/>
      <c r="D34" s="438">
        <v>180</v>
      </c>
      <c r="E34" s="437"/>
      <c r="F34" s="437">
        <f t="shared" si="5"/>
        <v>180</v>
      </c>
    </row>
    <row r="35" spans="1:6" ht="15.75" thickBot="1">
      <c r="A35" s="392"/>
      <c r="B35" s="496" t="s">
        <v>46</v>
      </c>
      <c r="C35" s="439"/>
      <c r="D35" s="439">
        <v>181</v>
      </c>
      <c r="E35" s="439"/>
      <c r="F35" s="439">
        <f t="shared" si="5"/>
        <v>181</v>
      </c>
    </row>
    <row r="36" spans="1:6" ht="15">
      <c r="A36" s="481"/>
      <c r="B36" s="481"/>
      <c r="C36" s="389"/>
      <c r="D36" s="389"/>
      <c r="E36" s="481"/>
      <c r="F36" s="481"/>
    </row>
    <row r="40" ht="15">
      <c r="L40" s="37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3">
      <selection activeCell="A13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37" t="s">
        <v>0</v>
      </c>
      <c r="N1" s="536" t="s">
        <v>93</v>
      </c>
      <c r="O1" s="537" t="s">
        <v>2</v>
      </c>
      <c r="P1" s="537" t="s">
        <v>14</v>
      </c>
      <c r="Q1" s="425" t="s">
        <v>9</v>
      </c>
    </row>
    <row r="2" spans="1:17" ht="15">
      <c r="A2" s="490">
        <v>1</v>
      </c>
      <c r="B2" s="491" t="s">
        <v>15</v>
      </c>
      <c r="C2" s="490">
        <v>48</v>
      </c>
      <c r="D2" s="490">
        <v>144</v>
      </c>
      <c r="E2" s="497">
        <v>162</v>
      </c>
      <c r="F2" s="490">
        <v>179</v>
      </c>
      <c r="G2" s="497">
        <v>204</v>
      </c>
      <c r="H2" s="490">
        <v>192</v>
      </c>
      <c r="I2" s="497">
        <v>277</v>
      </c>
      <c r="J2" s="490">
        <f aca="true" t="shared" si="0" ref="J2:J18">I2+H2+G2+F2+E2+D2+C2</f>
        <v>1206</v>
      </c>
      <c r="K2" s="512">
        <f aca="true" t="shared" si="1" ref="K2:K18">J2/6</f>
        <v>201</v>
      </c>
      <c r="L2" s="479"/>
      <c r="M2" s="524">
        <v>1</v>
      </c>
      <c r="N2" s="491" t="s">
        <v>61</v>
      </c>
      <c r="O2" s="434">
        <v>8</v>
      </c>
      <c r="P2" s="434">
        <v>168</v>
      </c>
      <c r="Q2" s="437">
        <f aca="true" t="shared" si="2" ref="Q2:Q8">P2+O2</f>
        <v>176</v>
      </c>
    </row>
    <row r="3" spans="1:17" ht="15">
      <c r="A3" s="493">
        <v>2</v>
      </c>
      <c r="B3" s="505" t="s">
        <v>20</v>
      </c>
      <c r="C3" s="493"/>
      <c r="D3" s="493">
        <v>161</v>
      </c>
      <c r="E3" s="494">
        <v>209</v>
      </c>
      <c r="F3" s="493">
        <v>210</v>
      </c>
      <c r="G3" s="494">
        <v>197</v>
      </c>
      <c r="H3" s="493">
        <v>171</v>
      </c>
      <c r="I3" s="494">
        <v>199</v>
      </c>
      <c r="J3" s="493">
        <f t="shared" si="0"/>
        <v>1147</v>
      </c>
      <c r="K3" s="513">
        <f t="shared" si="1"/>
        <v>191.16666666666666</v>
      </c>
      <c r="L3" s="479"/>
      <c r="M3" s="530">
        <v>2</v>
      </c>
      <c r="N3" s="493" t="s">
        <v>31</v>
      </c>
      <c r="O3" s="424"/>
      <c r="P3" s="538">
        <v>167</v>
      </c>
      <c r="Q3" s="430">
        <f t="shared" si="2"/>
        <v>167</v>
      </c>
    </row>
    <row r="4" spans="1:17" ht="15">
      <c r="A4" s="508">
        <v>3</v>
      </c>
      <c r="B4" s="491" t="s">
        <v>22</v>
      </c>
      <c r="C4" s="491">
        <v>48</v>
      </c>
      <c r="D4" s="491">
        <v>182</v>
      </c>
      <c r="E4" s="492">
        <v>198</v>
      </c>
      <c r="F4" s="491">
        <v>153</v>
      </c>
      <c r="G4" s="492">
        <v>175</v>
      </c>
      <c r="H4" s="491">
        <v>168</v>
      </c>
      <c r="I4" s="492">
        <v>214</v>
      </c>
      <c r="J4" s="491">
        <f t="shared" si="0"/>
        <v>1138</v>
      </c>
      <c r="K4" s="514">
        <f t="shared" si="1"/>
        <v>189.66666666666666</v>
      </c>
      <c r="L4" s="479"/>
      <c r="M4" s="524">
        <v>3</v>
      </c>
      <c r="N4" s="491" t="s">
        <v>64</v>
      </c>
      <c r="O4" s="423">
        <v>8</v>
      </c>
      <c r="P4" s="423">
        <v>161</v>
      </c>
      <c r="Q4" s="429">
        <f t="shared" si="2"/>
        <v>169</v>
      </c>
    </row>
    <row r="5" spans="1:17" ht="15">
      <c r="A5" s="493">
        <v>4</v>
      </c>
      <c r="B5" s="493" t="s">
        <v>71</v>
      </c>
      <c r="C5" s="493"/>
      <c r="D5" s="493">
        <v>175</v>
      </c>
      <c r="E5" s="494">
        <v>196</v>
      </c>
      <c r="F5" s="493">
        <v>224</v>
      </c>
      <c r="G5" s="494">
        <v>223</v>
      </c>
      <c r="H5" s="493">
        <v>154</v>
      </c>
      <c r="I5" s="494">
        <v>165</v>
      </c>
      <c r="J5" s="493">
        <f t="shared" si="0"/>
        <v>1137</v>
      </c>
      <c r="K5" s="513">
        <f t="shared" si="1"/>
        <v>189.5</v>
      </c>
      <c r="L5" s="479"/>
      <c r="M5" s="530">
        <v>4</v>
      </c>
      <c r="N5" s="493" t="s">
        <v>67</v>
      </c>
      <c r="O5" s="424"/>
      <c r="P5" s="538">
        <v>159</v>
      </c>
      <c r="Q5" s="430">
        <f t="shared" si="2"/>
        <v>159</v>
      </c>
    </row>
    <row r="6" spans="1:17" ht="15">
      <c r="A6" s="508">
        <v>5</v>
      </c>
      <c r="B6" s="491" t="s">
        <v>19</v>
      </c>
      <c r="C6" s="491"/>
      <c r="D6" s="491">
        <v>175</v>
      </c>
      <c r="E6" s="492">
        <v>205</v>
      </c>
      <c r="F6" s="491">
        <v>226</v>
      </c>
      <c r="G6" s="492">
        <v>149</v>
      </c>
      <c r="H6" s="491">
        <v>170</v>
      </c>
      <c r="I6" s="492">
        <v>205</v>
      </c>
      <c r="J6" s="491">
        <f t="shared" si="0"/>
        <v>1130</v>
      </c>
      <c r="K6" s="514">
        <f t="shared" si="1"/>
        <v>188.33333333333334</v>
      </c>
      <c r="L6" s="479"/>
      <c r="M6" s="524">
        <v>5</v>
      </c>
      <c r="N6" s="491" t="s">
        <v>30</v>
      </c>
      <c r="O6" s="423"/>
      <c r="P6" s="423">
        <v>157</v>
      </c>
      <c r="Q6" s="429">
        <f t="shared" si="2"/>
        <v>157</v>
      </c>
    </row>
    <row r="7" spans="1:17" ht="15">
      <c r="A7" s="493">
        <v>6</v>
      </c>
      <c r="B7" s="493" t="s">
        <v>25</v>
      </c>
      <c r="C7" s="493"/>
      <c r="D7" s="493">
        <v>203</v>
      </c>
      <c r="E7" s="494">
        <v>192</v>
      </c>
      <c r="F7" s="493">
        <v>247</v>
      </c>
      <c r="G7" s="494">
        <v>162</v>
      </c>
      <c r="H7" s="493">
        <v>174</v>
      </c>
      <c r="I7" s="494">
        <v>149</v>
      </c>
      <c r="J7" s="493">
        <f t="shared" si="0"/>
        <v>1127</v>
      </c>
      <c r="K7" s="513">
        <f t="shared" si="1"/>
        <v>187.83333333333334</v>
      </c>
      <c r="L7" s="479"/>
      <c r="M7" s="530">
        <v>6</v>
      </c>
      <c r="N7" s="493" t="s">
        <v>105</v>
      </c>
      <c r="O7" s="424"/>
      <c r="P7" s="424">
        <v>148</v>
      </c>
      <c r="Q7" s="430">
        <f t="shared" si="2"/>
        <v>148</v>
      </c>
    </row>
    <row r="8" spans="1:17" ht="15.75" thickBot="1">
      <c r="A8" s="508">
        <v>7</v>
      </c>
      <c r="B8" s="491" t="s">
        <v>17</v>
      </c>
      <c r="C8" s="491">
        <v>48</v>
      </c>
      <c r="D8" s="491">
        <v>191</v>
      </c>
      <c r="E8" s="492">
        <v>212</v>
      </c>
      <c r="F8" s="491">
        <v>208</v>
      </c>
      <c r="G8" s="492">
        <v>167</v>
      </c>
      <c r="H8" s="491">
        <v>157</v>
      </c>
      <c r="I8" s="492">
        <v>139</v>
      </c>
      <c r="J8" s="491">
        <f t="shared" si="0"/>
        <v>1122</v>
      </c>
      <c r="K8" s="514">
        <f t="shared" si="1"/>
        <v>187</v>
      </c>
      <c r="L8" s="479"/>
      <c r="M8" s="392">
        <v>7</v>
      </c>
      <c r="N8" s="496" t="s">
        <v>57</v>
      </c>
      <c r="O8" s="439"/>
      <c r="P8" s="439">
        <v>125</v>
      </c>
      <c r="Q8" s="449">
        <f t="shared" si="2"/>
        <v>125</v>
      </c>
    </row>
    <row r="9" spans="1:15" ht="15">
      <c r="A9" s="493">
        <v>8</v>
      </c>
      <c r="B9" s="493" t="s">
        <v>75</v>
      </c>
      <c r="C9" s="493"/>
      <c r="D9" s="493">
        <v>179</v>
      </c>
      <c r="E9" s="494">
        <v>158</v>
      </c>
      <c r="F9" s="493">
        <v>171</v>
      </c>
      <c r="G9" s="494">
        <v>223</v>
      </c>
      <c r="H9" s="493">
        <v>166</v>
      </c>
      <c r="I9" s="494">
        <v>190</v>
      </c>
      <c r="J9" s="493">
        <f t="shared" si="0"/>
        <v>1087</v>
      </c>
      <c r="K9" s="513">
        <f t="shared" si="1"/>
        <v>181.16666666666666</v>
      </c>
      <c r="L9" s="484"/>
      <c r="M9" s="373"/>
      <c r="N9" s="373"/>
      <c r="O9" s="373"/>
    </row>
    <row r="10" spans="1:15" ht="15">
      <c r="A10" s="508">
        <v>9</v>
      </c>
      <c r="B10" s="491" t="s">
        <v>104</v>
      </c>
      <c r="C10" s="491">
        <v>48</v>
      </c>
      <c r="D10" s="491">
        <v>136</v>
      </c>
      <c r="E10" s="492">
        <v>164</v>
      </c>
      <c r="F10" s="491">
        <v>166</v>
      </c>
      <c r="G10" s="492">
        <v>189</v>
      </c>
      <c r="H10" s="491">
        <v>197</v>
      </c>
      <c r="I10" s="492">
        <v>180</v>
      </c>
      <c r="J10" s="491">
        <f t="shared" si="0"/>
        <v>1080</v>
      </c>
      <c r="K10" s="514">
        <f t="shared" si="1"/>
        <v>180</v>
      </c>
      <c r="L10" s="484"/>
      <c r="M10" s="373"/>
      <c r="N10" s="373"/>
      <c r="O10" s="373"/>
    </row>
    <row r="11" spans="1:12" ht="15">
      <c r="A11" s="493">
        <v>10</v>
      </c>
      <c r="B11" s="493" t="s">
        <v>37</v>
      </c>
      <c r="C11" s="493">
        <v>48</v>
      </c>
      <c r="D11" s="493">
        <v>162</v>
      </c>
      <c r="E11" s="494">
        <v>177</v>
      </c>
      <c r="F11" s="493">
        <v>154</v>
      </c>
      <c r="G11" s="494">
        <v>171</v>
      </c>
      <c r="H11" s="493">
        <v>179</v>
      </c>
      <c r="I11" s="494">
        <v>170</v>
      </c>
      <c r="J11" s="493">
        <f t="shared" si="0"/>
        <v>1061</v>
      </c>
      <c r="K11" s="513">
        <f t="shared" si="1"/>
        <v>176.83333333333334</v>
      </c>
      <c r="L11" s="484"/>
    </row>
    <row r="12" spans="1:12" ht="15">
      <c r="A12" s="508">
        <v>11</v>
      </c>
      <c r="B12" s="491" t="s">
        <v>105</v>
      </c>
      <c r="C12" s="491"/>
      <c r="D12" s="491">
        <v>188</v>
      </c>
      <c r="E12" s="492">
        <v>140</v>
      </c>
      <c r="F12" s="491">
        <v>219</v>
      </c>
      <c r="G12" s="492">
        <v>169</v>
      </c>
      <c r="H12" s="491">
        <v>136</v>
      </c>
      <c r="I12" s="492">
        <v>183</v>
      </c>
      <c r="J12" s="491">
        <f t="shared" si="0"/>
        <v>1035</v>
      </c>
      <c r="K12" s="514">
        <f t="shared" si="1"/>
        <v>172.5</v>
      </c>
      <c r="L12" s="484"/>
    </row>
    <row r="13" spans="1:15" ht="15">
      <c r="A13" s="493">
        <v>12</v>
      </c>
      <c r="B13" s="493" t="s">
        <v>31</v>
      </c>
      <c r="C13" s="493"/>
      <c r="D13" s="493">
        <v>168</v>
      </c>
      <c r="E13" s="494">
        <v>207</v>
      </c>
      <c r="F13" s="493">
        <v>209</v>
      </c>
      <c r="G13" s="494">
        <v>166</v>
      </c>
      <c r="H13" s="493">
        <v>150</v>
      </c>
      <c r="I13" s="494">
        <v>132</v>
      </c>
      <c r="J13" s="493">
        <f t="shared" si="0"/>
        <v>1032</v>
      </c>
      <c r="K13" s="513">
        <f t="shared" si="1"/>
        <v>172</v>
      </c>
      <c r="L13" s="484"/>
      <c r="M13" s="373"/>
      <c r="N13" s="373"/>
      <c r="O13" s="373"/>
    </row>
    <row r="14" spans="1:15" ht="15">
      <c r="A14" s="508">
        <v>13</v>
      </c>
      <c r="B14" s="491" t="s">
        <v>57</v>
      </c>
      <c r="C14" s="491"/>
      <c r="D14" s="491">
        <v>177</v>
      </c>
      <c r="E14" s="492">
        <v>127</v>
      </c>
      <c r="F14" s="491">
        <v>167</v>
      </c>
      <c r="G14" s="492">
        <v>193</v>
      </c>
      <c r="H14" s="491">
        <v>183</v>
      </c>
      <c r="I14" s="492">
        <v>180</v>
      </c>
      <c r="J14" s="491">
        <f t="shared" si="0"/>
        <v>1027</v>
      </c>
      <c r="K14" s="514">
        <f t="shared" si="1"/>
        <v>171.16666666666666</v>
      </c>
      <c r="L14" s="482"/>
      <c r="O14" s="373"/>
    </row>
    <row r="15" spans="1:15" ht="15">
      <c r="A15" s="493">
        <v>14</v>
      </c>
      <c r="B15" s="493" t="s">
        <v>61</v>
      </c>
      <c r="C15" s="493">
        <v>48</v>
      </c>
      <c r="D15" s="493">
        <v>155</v>
      </c>
      <c r="E15" s="494">
        <v>168</v>
      </c>
      <c r="F15" s="493">
        <v>172</v>
      </c>
      <c r="G15" s="494">
        <v>136</v>
      </c>
      <c r="H15" s="493">
        <v>181</v>
      </c>
      <c r="I15" s="494">
        <v>144</v>
      </c>
      <c r="J15" s="493">
        <f t="shared" si="0"/>
        <v>1004</v>
      </c>
      <c r="K15" s="513">
        <f t="shared" si="1"/>
        <v>167.33333333333334</v>
      </c>
      <c r="L15" s="482"/>
      <c r="O15" s="373"/>
    </row>
    <row r="16" spans="1:15" ht="15">
      <c r="A16" s="508">
        <v>15</v>
      </c>
      <c r="B16" s="491" t="s">
        <v>64</v>
      </c>
      <c r="C16" s="491">
        <v>48</v>
      </c>
      <c r="D16" s="491">
        <v>149</v>
      </c>
      <c r="E16" s="492">
        <v>112</v>
      </c>
      <c r="F16" s="491">
        <v>164</v>
      </c>
      <c r="G16" s="492">
        <v>176</v>
      </c>
      <c r="H16" s="491">
        <v>105</v>
      </c>
      <c r="I16" s="492">
        <v>213</v>
      </c>
      <c r="J16" s="491">
        <f t="shared" si="0"/>
        <v>967</v>
      </c>
      <c r="K16" s="514">
        <f t="shared" si="1"/>
        <v>161.16666666666666</v>
      </c>
      <c r="L16" s="373"/>
      <c r="O16" s="373"/>
    </row>
    <row r="17" spans="1:15" ht="15">
      <c r="A17" s="493">
        <v>16</v>
      </c>
      <c r="B17" s="493" t="s">
        <v>30</v>
      </c>
      <c r="C17" s="493"/>
      <c r="D17" s="493">
        <v>159</v>
      </c>
      <c r="E17" s="494">
        <v>166</v>
      </c>
      <c r="F17" s="493">
        <v>133</v>
      </c>
      <c r="G17" s="494">
        <v>162</v>
      </c>
      <c r="H17" s="493">
        <v>147</v>
      </c>
      <c r="I17" s="494">
        <v>193</v>
      </c>
      <c r="J17" s="493">
        <f t="shared" si="0"/>
        <v>960</v>
      </c>
      <c r="K17" s="513">
        <f t="shared" si="1"/>
        <v>160</v>
      </c>
      <c r="L17" s="373"/>
      <c r="O17" s="373"/>
    </row>
    <row r="18" spans="1:15" ht="15.75" thickBot="1">
      <c r="A18" s="508">
        <v>17</v>
      </c>
      <c r="B18" s="491" t="s">
        <v>67</v>
      </c>
      <c r="C18" s="491"/>
      <c r="D18" s="491">
        <v>147</v>
      </c>
      <c r="E18" s="492">
        <v>179</v>
      </c>
      <c r="F18" s="491">
        <v>161</v>
      </c>
      <c r="G18" s="542">
        <v>148</v>
      </c>
      <c r="H18" s="496">
        <v>150</v>
      </c>
      <c r="I18" s="543">
        <v>145</v>
      </c>
      <c r="J18" s="496">
        <f t="shared" si="0"/>
        <v>930</v>
      </c>
      <c r="K18" s="544">
        <f t="shared" si="1"/>
        <v>155</v>
      </c>
      <c r="L18" s="373"/>
      <c r="O18" s="373"/>
    </row>
    <row r="19" spans="1:15" ht="15.75" thickBot="1">
      <c r="A19" s="517"/>
      <c r="B19" s="517"/>
      <c r="C19" s="517"/>
      <c r="D19" s="517"/>
      <c r="E19" s="517"/>
      <c r="F19" s="517"/>
      <c r="I19" s="359"/>
      <c r="L19" s="373"/>
      <c r="O19" s="373"/>
    </row>
    <row r="20" spans="1:15" ht="15.75" thickBot="1">
      <c r="A20" s="506" t="s">
        <v>0</v>
      </c>
      <c r="B20" s="506" t="s">
        <v>39</v>
      </c>
      <c r="C20" s="506" t="s">
        <v>2</v>
      </c>
      <c r="D20" s="506" t="s">
        <v>14</v>
      </c>
      <c r="E20" s="507"/>
      <c r="F20" s="507" t="s">
        <v>9</v>
      </c>
      <c r="H20" s="426" t="s">
        <v>11</v>
      </c>
      <c r="I20" s="535" t="s">
        <v>40</v>
      </c>
      <c r="J20" s="425"/>
      <c r="K20" s="425"/>
      <c r="L20" s="426"/>
      <c r="M20" s="425" t="s">
        <v>9</v>
      </c>
      <c r="N20" s="425" t="s">
        <v>10</v>
      </c>
      <c r="O20" s="373"/>
    </row>
    <row r="21" spans="1:15" ht="15">
      <c r="A21" s="421">
        <v>2</v>
      </c>
      <c r="B21" s="491" t="s">
        <v>67</v>
      </c>
      <c r="C21" s="434"/>
      <c r="D21" s="434">
        <v>248</v>
      </c>
      <c r="E21" s="437"/>
      <c r="F21" s="437">
        <f>E21+D21+C21</f>
        <v>248</v>
      </c>
      <c r="H21" s="438"/>
      <c r="I21" s="491" t="s">
        <v>20</v>
      </c>
      <c r="J21" s="438"/>
      <c r="K21" s="438">
        <v>240</v>
      </c>
      <c r="L21" s="434">
        <v>179</v>
      </c>
      <c r="M21" s="434">
        <f aca="true" t="shared" si="3" ref="M21:M27">J21+K21+L21</f>
        <v>419</v>
      </c>
      <c r="N21" s="434">
        <f aca="true" t="shared" si="4" ref="N21:N27">M21/2</f>
        <v>209.5</v>
      </c>
      <c r="O21" s="373"/>
    </row>
    <row r="22" spans="1:15" ht="15.75" thickBot="1">
      <c r="A22" s="392"/>
      <c r="B22" s="491" t="s">
        <v>22</v>
      </c>
      <c r="C22" s="439">
        <v>8</v>
      </c>
      <c r="D22" s="439">
        <v>186</v>
      </c>
      <c r="E22" s="449"/>
      <c r="F22" s="439">
        <f aca="true" t="shared" si="5" ref="F22:F34">E22+D22+C22</f>
        <v>194</v>
      </c>
      <c r="H22" s="380"/>
      <c r="I22" s="493" t="s">
        <v>31</v>
      </c>
      <c r="J22" s="424"/>
      <c r="K22" s="424">
        <v>220</v>
      </c>
      <c r="L22" s="424">
        <v>171</v>
      </c>
      <c r="M22" s="424">
        <f t="shared" si="3"/>
        <v>391</v>
      </c>
      <c r="N22" s="430">
        <f t="shared" si="4"/>
        <v>195.5</v>
      </c>
      <c r="O22" s="373"/>
    </row>
    <row r="23" spans="1:15" ht="15.75" thickBot="1">
      <c r="A23" s="450"/>
      <c r="B23" s="451"/>
      <c r="C23" s="396"/>
      <c r="D23" s="396"/>
      <c r="E23" s="396"/>
      <c r="F23" s="464"/>
      <c r="H23" s="386"/>
      <c r="I23" s="508" t="s">
        <v>15</v>
      </c>
      <c r="J23" s="423">
        <v>16</v>
      </c>
      <c r="K23" s="423">
        <v>188</v>
      </c>
      <c r="L23" s="423">
        <v>176</v>
      </c>
      <c r="M23" s="434">
        <f t="shared" si="3"/>
        <v>380</v>
      </c>
      <c r="N23" s="429">
        <f t="shared" si="4"/>
        <v>190</v>
      </c>
      <c r="O23" s="373"/>
    </row>
    <row r="24" spans="1:15" ht="15">
      <c r="A24" s="393">
        <v>3</v>
      </c>
      <c r="B24" s="493" t="s">
        <v>64</v>
      </c>
      <c r="C24" s="441">
        <v>8</v>
      </c>
      <c r="D24" s="441">
        <v>172</v>
      </c>
      <c r="E24" s="440"/>
      <c r="F24" s="442">
        <f t="shared" si="5"/>
        <v>180</v>
      </c>
      <c r="H24" s="380"/>
      <c r="I24" s="493" t="s">
        <v>19</v>
      </c>
      <c r="J24" s="424"/>
      <c r="K24" s="424">
        <v>192</v>
      </c>
      <c r="L24" s="424">
        <v>180</v>
      </c>
      <c r="M24" s="461">
        <f t="shared" si="3"/>
        <v>372</v>
      </c>
      <c r="N24" s="430">
        <f t="shared" si="4"/>
        <v>186</v>
      </c>
      <c r="O24" s="373"/>
    </row>
    <row r="25" spans="1:15" ht="15.75" thickBot="1">
      <c r="A25" s="383"/>
      <c r="B25" s="493" t="s">
        <v>19</v>
      </c>
      <c r="C25" s="419"/>
      <c r="D25" s="419">
        <v>181</v>
      </c>
      <c r="E25" s="431"/>
      <c r="F25" s="419">
        <f t="shared" si="5"/>
        <v>181</v>
      </c>
      <c r="H25" s="423"/>
      <c r="I25" s="491" t="s">
        <v>67</v>
      </c>
      <c r="J25" s="423"/>
      <c r="K25" s="423">
        <v>189</v>
      </c>
      <c r="L25" s="423">
        <v>180</v>
      </c>
      <c r="M25" s="434">
        <f t="shared" si="3"/>
        <v>369</v>
      </c>
      <c r="N25" s="429">
        <f t="shared" si="4"/>
        <v>184.5</v>
      </c>
      <c r="O25" s="373"/>
    </row>
    <row r="26" spans="1:15" ht="15.75" thickBot="1">
      <c r="A26" s="450"/>
      <c r="B26" s="451"/>
      <c r="C26" s="396"/>
      <c r="D26" s="396"/>
      <c r="E26" s="396"/>
      <c r="F26" s="464"/>
      <c r="H26" s="424"/>
      <c r="I26" s="493" t="s">
        <v>75</v>
      </c>
      <c r="J26" s="424"/>
      <c r="K26" s="424">
        <v>173</v>
      </c>
      <c r="L26" s="424"/>
      <c r="M26" s="461">
        <f t="shared" si="3"/>
        <v>173</v>
      </c>
      <c r="N26" s="430">
        <f t="shared" si="4"/>
        <v>86.5</v>
      </c>
      <c r="O26" s="373"/>
    </row>
    <row r="27" spans="1:15" ht="15.75" thickBot="1">
      <c r="A27" s="391">
        <v>4</v>
      </c>
      <c r="B27" s="491" t="s">
        <v>17</v>
      </c>
      <c r="C27" s="438">
        <v>8</v>
      </c>
      <c r="D27" s="452">
        <v>160</v>
      </c>
      <c r="E27" s="452"/>
      <c r="F27" s="437">
        <f t="shared" si="5"/>
        <v>168</v>
      </c>
      <c r="H27" s="472"/>
      <c r="I27" s="496" t="s">
        <v>25</v>
      </c>
      <c r="J27" s="467"/>
      <c r="K27" s="467">
        <v>152</v>
      </c>
      <c r="L27" s="467"/>
      <c r="M27" s="467">
        <f t="shared" si="3"/>
        <v>152</v>
      </c>
      <c r="N27" s="449">
        <f t="shared" si="4"/>
        <v>76</v>
      </c>
      <c r="O27" s="373"/>
    </row>
    <row r="28" spans="1:15" ht="15.75" thickBot="1">
      <c r="A28" s="392"/>
      <c r="B28" s="491" t="s">
        <v>75</v>
      </c>
      <c r="C28" s="439"/>
      <c r="D28" s="449">
        <v>202</v>
      </c>
      <c r="E28" s="449"/>
      <c r="F28" s="439">
        <f t="shared" si="5"/>
        <v>202</v>
      </c>
      <c r="G28" s="373"/>
      <c r="H28" s="344"/>
      <c r="I28" s="344"/>
      <c r="J28" s="344"/>
      <c r="K28" s="344"/>
      <c r="M28" s="485"/>
      <c r="N28" s="485"/>
      <c r="O28" s="373"/>
    </row>
    <row r="29" spans="1:15" ht="15.75" thickBot="1">
      <c r="A29" s="450"/>
      <c r="B29" s="451"/>
      <c r="C29" s="396"/>
      <c r="D29" s="396"/>
      <c r="E29" s="396"/>
      <c r="F29" s="464"/>
      <c r="G29" s="373"/>
      <c r="H29" s="426" t="s">
        <v>11</v>
      </c>
      <c r="I29" s="425" t="s">
        <v>42</v>
      </c>
      <c r="J29" s="425" t="s">
        <v>2</v>
      </c>
      <c r="K29" s="425" t="s">
        <v>94</v>
      </c>
      <c r="L29" s="426" t="s">
        <v>9</v>
      </c>
      <c r="M29" s="485"/>
      <c r="N29" s="485"/>
      <c r="O29" s="373"/>
    </row>
    <row r="30" spans="1:15" ht="15">
      <c r="A30" s="460">
        <v>5</v>
      </c>
      <c r="B30" s="493" t="s">
        <v>71</v>
      </c>
      <c r="C30" s="441"/>
      <c r="D30" s="441">
        <v>177</v>
      </c>
      <c r="E30" s="442"/>
      <c r="F30" s="442">
        <f t="shared" si="5"/>
        <v>177</v>
      </c>
      <c r="H30" s="386"/>
      <c r="I30" s="490" t="s">
        <v>15</v>
      </c>
      <c r="J30" s="423">
        <v>8</v>
      </c>
      <c r="K30" s="423">
        <v>221</v>
      </c>
      <c r="L30" s="434">
        <f>K30+J30</f>
        <v>229</v>
      </c>
      <c r="M30" s="344"/>
      <c r="O30" s="373"/>
    </row>
    <row r="31" spans="1:15" ht="15.75" thickBot="1">
      <c r="A31" s="383"/>
      <c r="B31" s="495" t="s">
        <v>31</v>
      </c>
      <c r="C31" s="419"/>
      <c r="D31" s="419">
        <v>207</v>
      </c>
      <c r="E31" s="419"/>
      <c r="F31" s="419">
        <f t="shared" si="5"/>
        <v>207</v>
      </c>
      <c r="H31" s="424"/>
      <c r="I31" s="505" t="s">
        <v>20</v>
      </c>
      <c r="J31" s="424"/>
      <c r="K31" s="424">
        <v>183</v>
      </c>
      <c r="L31" s="424">
        <f>K31+J31</f>
        <v>183</v>
      </c>
      <c r="M31" s="344"/>
      <c r="O31" s="373"/>
    </row>
    <row r="32" spans="1:13" ht="15.75" thickBot="1">
      <c r="A32" s="396"/>
      <c r="B32" s="522"/>
      <c r="C32" s="389"/>
      <c r="D32" s="389"/>
      <c r="E32" s="396"/>
      <c r="F32" s="464"/>
      <c r="H32" s="472"/>
      <c r="I32" s="496" t="s">
        <v>31</v>
      </c>
      <c r="J32" s="467"/>
      <c r="K32" s="467">
        <v>155</v>
      </c>
      <c r="L32" s="467">
        <f>K32+J32</f>
        <v>155</v>
      </c>
      <c r="M32" s="344"/>
    </row>
    <row r="33" spans="1:6" ht="15">
      <c r="A33" s="421">
        <v>6</v>
      </c>
      <c r="B33" s="491" t="s">
        <v>25</v>
      </c>
      <c r="C33" s="438"/>
      <c r="D33" s="438">
        <v>210</v>
      </c>
      <c r="E33" s="437"/>
      <c r="F33" s="437">
        <f t="shared" si="5"/>
        <v>210</v>
      </c>
    </row>
    <row r="34" spans="1:6" ht="15.75" thickBot="1">
      <c r="A34" s="392"/>
      <c r="B34" s="491" t="s">
        <v>61</v>
      </c>
      <c r="C34" s="439">
        <v>8</v>
      </c>
      <c r="D34" s="439">
        <v>168</v>
      </c>
      <c r="E34" s="439"/>
      <c r="F34" s="439">
        <f t="shared" si="5"/>
        <v>176</v>
      </c>
    </row>
    <row r="35" spans="1:6" ht="15">
      <c r="A35" s="481"/>
      <c r="B35" s="481"/>
      <c r="C35" s="389"/>
      <c r="D35" s="389"/>
      <c r="E35" s="481"/>
      <c r="F35" s="481"/>
    </row>
    <row r="40" ht="15">
      <c r="L40" s="37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37" t="s">
        <v>0</v>
      </c>
      <c r="N1" s="536" t="s">
        <v>93</v>
      </c>
      <c r="O1" s="537" t="s">
        <v>2</v>
      </c>
      <c r="P1" s="537" t="s">
        <v>14</v>
      </c>
      <c r="Q1" s="425" t="s">
        <v>9</v>
      </c>
    </row>
    <row r="2" spans="1:17" ht="15">
      <c r="A2" s="490">
        <v>1</v>
      </c>
      <c r="B2" s="491" t="s">
        <v>62</v>
      </c>
      <c r="C2" s="490"/>
      <c r="D2" s="490">
        <v>222</v>
      </c>
      <c r="E2" s="497">
        <v>300</v>
      </c>
      <c r="F2" s="490">
        <v>193</v>
      </c>
      <c r="G2" s="497">
        <v>248</v>
      </c>
      <c r="H2" s="490">
        <v>237</v>
      </c>
      <c r="I2" s="497">
        <v>224</v>
      </c>
      <c r="J2" s="490">
        <f aca="true" t="shared" si="0" ref="J2:J26">I2+H2+G2+F2+E2+D2+C2</f>
        <v>1424</v>
      </c>
      <c r="K2" s="512">
        <f aca="true" t="shared" si="1" ref="K2:K26">J2/6</f>
        <v>237.33333333333334</v>
      </c>
      <c r="L2" s="479"/>
      <c r="M2" s="524">
        <v>1</v>
      </c>
      <c r="N2" s="491" t="s">
        <v>65</v>
      </c>
      <c r="O2" s="434"/>
      <c r="P2" s="434">
        <v>210</v>
      </c>
      <c r="Q2" s="437">
        <f aca="true" t="shared" si="2" ref="Q2:Q12">P2+O2</f>
        <v>210</v>
      </c>
    </row>
    <row r="3" spans="1:17" ht="15">
      <c r="A3" s="493">
        <v>2</v>
      </c>
      <c r="B3" s="505" t="s">
        <v>15</v>
      </c>
      <c r="C3" s="493">
        <v>48</v>
      </c>
      <c r="D3" s="493">
        <v>191</v>
      </c>
      <c r="E3" s="494">
        <v>245</v>
      </c>
      <c r="F3" s="493">
        <v>257</v>
      </c>
      <c r="G3" s="494">
        <v>184</v>
      </c>
      <c r="H3" s="493">
        <v>244</v>
      </c>
      <c r="I3" s="494">
        <v>218</v>
      </c>
      <c r="J3" s="493">
        <f t="shared" si="0"/>
        <v>1387</v>
      </c>
      <c r="K3" s="513">
        <f t="shared" si="1"/>
        <v>231.16666666666666</v>
      </c>
      <c r="L3" s="479"/>
      <c r="M3" s="530">
        <v>2</v>
      </c>
      <c r="N3" s="493" t="s">
        <v>60</v>
      </c>
      <c r="O3" s="424">
        <v>8</v>
      </c>
      <c r="P3" s="538">
        <v>193</v>
      </c>
      <c r="Q3" s="430">
        <f t="shared" si="2"/>
        <v>201</v>
      </c>
    </row>
    <row r="4" spans="1:17" ht="15">
      <c r="A4" s="508">
        <v>3</v>
      </c>
      <c r="B4" s="491" t="s">
        <v>105</v>
      </c>
      <c r="C4" s="491"/>
      <c r="D4" s="491">
        <v>246</v>
      </c>
      <c r="E4" s="492">
        <v>192</v>
      </c>
      <c r="F4" s="491">
        <v>189</v>
      </c>
      <c r="G4" s="492">
        <v>256</v>
      </c>
      <c r="H4" s="491">
        <v>249</v>
      </c>
      <c r="I4" s="492">
        <v>225</v>
      </c>
      <c r="J4" s="491">
        <f t="shared" si="0"/>
        <v>1357</v>
      </c>
      <c r="K4" s="514">
        <f t="shared" si="1"/>
        <v>226.16666666666666</v>
      </c>
      <c r="L4" s="479"/>
      <c r="M4" s="524">
        <v>3</v>
      </c>
      <c r="N4" s="491" t="s">
        <v>48</v>
      </c>
      <c r="O4" s="423"/>
      <c r="P4" s="423">
        <v>192</v>
      </c>
      <c r="Q4" s="429">
        <f t="shared" si="2"/>
        <v>192</v>
      </c>
    </row>
    <row r="5" spans="1:17" ht="15">
      <c r="A5" s="493">
        <v>4</v>
      </c>
      <c r="B5" s="493" t="s">
        <v>69</v>
      </c>
      <c r="C5" s="493"/>
      <c r="D5" s="493">
        <v>247</v>
      </c>
      <c r="E5" s="494">
        <v>215</v>
      </c>
      <c r="F5" s="493">
        <v>265</v>
      </c>
      <c r="G5" s="494">
        <v>195</v>
      </c>
      <c r="H5" s="493">
        <v>166</v>
      </c>
      <c r="I5" s="494">
        <v>163</v>
      </c>
      <c r="J5" s="493">
        <f t="shared" si="0"/>
        <v>1251</v>
      </c>
      <c r="K5" s="513">
        <f t="shared" si="1"/>
        <v>208.5</v>
      </c>
      <c r="L5" s="479"/>
      <c r="M5" s="530">
        <v>4</v>
      </c>
      <c r="N5" s="493" t="s">
        <v>76</v>
      </c>
      <c r="O5" s="424"/>
      <c r="P5" s="424">
        <v>181</v>
      </c>
      <c r="Q5" s="430">
        <f t="shared" si="2"/>
        <v>181</v>
      </c>
    </row>
    <row r="6" spans="1:17" ht="15">
      <c r="A6" s="508">
        <v>5</v>
      </c>
      <c r="B6" s="491" t="s">
        <v>17</v>
      </c>
      <c r="C6" s="491">
        <v>48</v>
      </c>
      <c r="D6" s="491">
        <v>279</v>
      </c>
      <c r="E6" s="492">
        <v>211</v>
      </c>
      <c r="F6" s="491">
        <v>167</v>
      </c>
      <c r="G6" s="492">
        <v>185</v>
      </c>
      <c r="H6" s="491">
        <v>176</v>
      </c>
      <c r="I6" s="492">
        <v>182</v>
      </c>
      <c r="J6" s="491">
        <f t="shared" si="0"/>
        <v>1248</v>
      </c>
      <c r="K6" s="514">
        <f t="shared" si="1"/>
        <v>208</v>
      </c>
      <c r="L6" s="479"/>
      <c r="M6" s="524">
        <v>5</v>
      </c>
      <c r="N6" s="491" t="s">
        <v>67</v>
      </c>
      <c r="O6" s="423"/>
      <c r="P6" s="423">
        <v>174</v>
      </c>
      <c r="Q6" s="429">
        <f t="shared" si="2"/>
        <v>174</v>
      </c>
    </row>
    <row r="7" spans="1:17" ht="15">
      <c r="A7" s="493">
        <v>6</v>
      </c>
      <c r="B7" s="493" t="s">
        <v>16</v>
      </c>
      <c r="C7" s="493"/>
      <c r="D7" s="493">
        <v>170</v>
      </c>
      <c r="E7" s="494">
        <v>180</v>
      </c>
      <c r="F7" s="493">
        <v>234</v>
      </c>
      <c r="G7" s="494">
        <v>210</v>
      </c>
      <c r="H7" s="493">
        <v>199</v>
      </c>
      <c r="I7" s="494">
        <v>226</v>
      </c>
      <c r="J7" s="493">
        <f t="shared" si="0"/>
        <v>1219</v>
      </c>
      <c r="K7" s="513">
        <f t="shared" si="1"/>
        <v>203.16666666666666</v>
      </c>
      <c r="L7" s="479"/>
      <c r="M7" s="530">
        <v>6</v>
      </c>
      <c r="N7" s="493" t="s">
        <v>106</v>
      </c>
      <c r="O7" s="424"/>
      <c r="P7" s="424">
        <v>174</v>
      </c>
      <c r="Q7" s="430">
        <f t="shared" si="2"/>
        <v>174</v>
      </c>
    </row>
    <row r="8" spans="1:17" ht="15">
      <c r="A8" s="508">
        <v>7</v>
      </c>
      <c r="B8" s="491" t="s">
        <v>19</v>
      </c>
      <c r="C8" s="491"/>
      <c r="D8" s="491">
        <v>198</v>
      </c>
      <c r="E8" s="492">
        <v>200</v>
      </c>
      <c r="F8" s="491">
        <v>214</v>
      </c>
      <c r="G8" s="492">
        <v>223</v>
      </c>
      <c r="H8" s="491">
        <v>180</v>
      </c>
      <c r="I8" s="492">
        <v>191</v>
      </c>
      <c r="J8" s="491">
        <f t="shared" si="0"/>
        <v>1206</v>
      </c>
      <c r="K8" s="514">
        <f t="shared" si="1"/>
        <v>201</v>
      </c>
      <c r="L8" s="479"/>
      <c r="M8" s="423">
        <v>7</v>
      </c>
      <c r="N8" s="491" t="s">
        <v>46</v>
      </c>
      <c r="O8" s="423"/>
      <c r="P8" s="423">
        <v>167</v>
      </c>
      <c r="Q8" s="429">
        <f t="shared" si="2"/>
        <v>167</v>
      </c>
    </row>
    <row r="9" spans="1:17" ht="15">
      <c r="A9" s="493">
        <v>8</v>
      </c>
      <c r="B9" s="493" t="s">
        <v>109</v>
      </c>
      <c r="C9" s="493"/>
      <c r="D9" s="493">
        <v>179</v>
      </c>
      <c r="E9" s="494">
        <v>207</v>
      </c>
      <c r="F9" s="493">
        <v>171</v>
      </c>
      <c r="G9" s="494">
        <v>190</v>
      </c>
      <c r="H9" s="493">
        <v>226</v>
      </c>
      <c r="I9" s="494">
        <v>169</v>
      </c>
      <c r="J9" s="493">
        <f t="shared" si="0"/>
        <v>1142</v>
      </c>
      <c r="K9" s="513">
        <f t="shared" si="1"/>
        <v>190.33333333333334</v>
      </c>
      <c r="L9" s="484"/>
      <c r="M9" s="424">
        <v>8</v>
      </c>
      <c r="N9" s="493" t="s">
        <v>31</v>
      </c>
      <c r="O9" s="424"/>
      <c r="P9" s="424">
        <v>160</v>
      </c>
      <c r="Q9" s="430">
        <f t="shared" si="2"/>
        <v>160</v>
      </c>
    </row>
    <row r="10" spans="1:17" ht="15">
      <c r="A10" s="508">
        <v>9</v>
      </c>
      <c r="B10" s="491" t="s">
        <v>108</v>
      </c>
      <c r="C10" s="491"/>
      <c r="D10" s="491">
        <v>164</v>
      </c>
      <c r="E10" s="492">
        <v>171</v>
      </c>
      <c r="F10" s="491">
        <v>198</v>
      </c>
      <c r="G10" s="492">
        <v>220</v>
      </c>
      <c r="H10" s="491">
        <v>191</v>
      </c>
      <c r="I10" s="492">
        <v>177</v>
      </c>
      <c r="J10" s="491">
        <f t="shared" si="0"/>
        <v>1121</v>
      </c>
      <c r="K10" s="514">
        <f t="shared" si="1"/>
        <v>186.83333333333334</v>
      </c>
      <c r="L10" s="484"/>
      <c r="M10" s="423">
        <v>9</v>
      </c>
      <c r="N10" s="491" t="s">
        <v>57</v>
      </c>
      <c r="O10" s="423"/>
      <c r="P10" s="423">
        <v>151</v>
      </c>
      <c r="Q10" s="429">
        <f t="shared" si="2"/>
        <v>151</v>
      </c>
    </row>
    <row r="11" spans="1:17" ht="15">
      <c r="A11" s="493">
        <v>10</v>
      </c>
      <c r="B11" s="493" t="s">
        <v>52</v>
      </c>
      <c r="C11" s="493"/>
      <c r="D11" s="493">
        <v>143</v>
      </c>
      <c r="E11" s="494">
        <v>182</v>
      </c>
      <c r="F11" s="493">
        <v>155</v>
      </c>
      <c r="G11" s="494">
        <v>189</v>
      </c>
      <c r="H11" s="493">
        <v>248</v>
      </c>
      <c r="I11" s="494">
        <v>182</v>
      </c>
      <c r="J11" s="493">
        <f t="shared" si="0"/>
        <v>1099</v>
      </c>
      <c r="K11" s="513">
        <f t="shared" si="1"/>
        <v>183.16666666666666</v>
      </c>
      <c r="L11" s="484"/>
      <c r="M11" s="424">
        <v>10</v>
      </c>
      <c r="N11" s="493" t="s">
        <v>107</v>
      </c>
      <c r="O11" s="424"/>
      <c r="P11" s="538">
        <v>145</v>
      </c>
      <c r="Q11" s="430">
        <f t="shared" si="2"/>
        <v>145</v>
      </c>
    </row>
    <row r="12" spans="1:17" ht="15.75" thickBot="1">
      <c r="A12" s="508">
        <v>11</v>
      </c>
      <c r="B12" s="491" t="s">
        <v>46</v>
      </c>
      <c r="C12" s="491"/>
      <c r="D12" s="491">
        <v>135</v>
      </c>
      <c r="E12" s="492">
        <v>165</v>
      </c>
      <c r="F12" s="491">
        <v>177</v>
      </c>
      <c r="G12" s="492">
        <v>233</v>
      </c>
      <c r="H12" s="491">
        <v>198</v>
      </c>
      <c r="I12" s="492">
        <v>178</v>
      </c>
      <c r="J12" s="491">
        <f t="shared" si="0"/>
        <v>1086</v>
      </c>
      <c r="K12" s="514">
        <f t="shared" si="1"/>
        <v>181</v>
      </c>
      <c r="L12" s="484"/>
      <c r="M12" s="472">
        <v>11</v>
      </c>
      <c r="N12" s="496" t="s">
        <v>108</v>
      </c>
      <c r="O12" s="467"/>
      <c r="P12" s="467">
        <v>141</v>
      </c>
      <c r="Q12" s="468">
        <f t="shared" si="2"/>
        <v>141</v>
      </c>
    </row>
    <row r="13" spans="1:15" ht="15">
      <c r="A13" s="493">
        <v>12</v>
      </c>
      <c r="B13" s="493" t="s">
        <v>60</v>
      </c>
      <c r="C13" s="493">
        <v>48</v>
      </c>
      <c r="D13" s="493">
        <v>156</v>
      </c>
      <c r="E13" s="494">
        <v>164</v>
      </c>
      <c r="F13" s="493">
        <v>135</v>
      </c>
      <c r="G13" s="494">
        <v>162</v>
      </c>
      <c r="H13" s="493">
        <v>231</v>
      </c>
      <c r="I13" s="494">
        <v>176</v>
      </c>
      <c r="J13" s="493">
        <f t="shared" si="0"/>
        <v>1072</v>
      </c>
      <c r="K13" s="513">
        <f t="shared" si="1"/>
        <v>178.66666666666666</v>
      </c>
      <c r="L13" s="484"/>
      <c r="O13" s="373"/>
    </row>
    <row r="14" spans="1:15" ht="15">
      <c r="A14" s="508">
        <v>13</v>
      </c>
      <c r="B14" s="491" t="s">
        <v>67</v>
      </c>
      <c r="C14" s="491"/>
      <c r="D14" s="491">
        <v>167</v>
      </c>
      <c r="E14" s="492">
        <v>170</v>
      </c>
      <c r="F14" s="491">
        <v>194</v>
      </c>
      <c r="G14" s="492">
        <v>170</v>
      </c>
      <c r="H14" s="491">
        <v>190</v>
      </c>
      <c r="I14" s="492">
        <v>163</v>
      </c>
      <c r="J14" s="491">
        <f t="shared" si="0"/>
        <v>1054</v>
      </c>
      <c r="K14" s="514">
        <f t="shared" si="1"/>
        <v>175.66666666666666</v>
      </c>
      <c r="L14" s="482"/>
      <c r="O14" s="373"/>
    </row>
    <row r="15" spans="1:15" ht="15">
      <c r="A15" s="493">
        <v>14</v>
      </c>
      <c r="B15" s="493" t="s">
        <v>65</v>
      </c>
      <c r="C15" s="493"/>
      <c r="D15" s="493">
        <v>134</v>
      </c>
      <c r="E15" s="494">
        <v>224</v>
      </c>
      <c r="F15" s="493">
        <v>170</v>
      </c>
      <c r="G15" s="494">
        <v>175</v>
      </c>
      <c r="H15" s="493">
        <v>162</v>
      </c>
      <c r="I15" s="494">
        <v>176</v>
      </c>
      <c r="J15" s="493">
        <f t="shared" si="0"/>
        <v>1041</v>
      </c>
      <c r="K15" s="513">
        <f t="shared" si="1"/>
        <v>173.5</v>
      </c>
      <c r="L15" s="482"/>
      <c r="O15" s="373"/>
    </row>
    <row r="16" spans="1:15" ht="15">
      <c r="A16" s="508">
        <v>15</v>
      </c>
      <c r="B16" s="491" t="s">
        <v>68</v>
      </c>
      <c r="C16" s="491">
        <v>48</v>
      </c>
      <c r="D16" s="491">
        <v>113</v>
      </c>
      <c r="E16" s="492">
        <v>186</v>
      </c>
      <c r="F16" s="491">
        <v>137</v>
      </c>
      <c r="G16" s="492">
        <v>202</v>
      </c>
      <c r="H16" s="491">
        <v>143</v>
      </c>
      <c r="I16" s="492">
        <v>201</v>
      </c>
      <c r="J16" s="491">
        <f t="shared" si="0"/>
        <v>1030</v>
      </c>
      <c r="K16" s="514">
        <f t="shared" si="1"/>
        <v>171.66666666666666</v>
      </c>
      <c r="L16" s="373"/>
      <c r="O16" s="373"/>
    </row>
    <row r="17" spans="1:15" ht="15">
      <c r="A17" s="493">
        <v>16</v>
      </c>
      <c r="B17" s="493" t="s">
        <v>31</v>
      </c>
      <c r="C17" s="493"/>
      <c r="D17" s="493">
        <v>145</v>
      </c>
      <c r="E17" s="494">
        <v>170</v>
      </c>
      <c r="F17" s="493">
        <v>178</v>
      </c>
      <c r="G17" s="494">
        <v>162</v>
      </c>
      <c r="H17" s="493">
        <v>172</v>
      </c>
      <c r="I17" s="494">
        <v>192</v>
      </c>
      <c r="J17" s="493">
        <f t="shared" si="0"/>
        <v>1019</v>
      </c>
      <c r="K17" s="513">
        <f t="shared" si="1"/>
        <v>169.83333333333334</v>
      </c>
      <c r="L17" s="373"/>
      <c r="O17" s="373"/>
    </row>
    <row r="18" spans="1:15" ht="15">
      <c r="A18" s="508">
        <v>17</v>
      </c>
      <c r="B18" s="491" t="s">
        <v>76</v>
      </c>
      <c r="C18" s="491"/>
      <c r="D18" s="491">
        <v>175</v>
      </c>
      <c r="E18" s="492">
        <v>166</v>
      </c>
      <c r="F18" s="491">
        <v>174</v>
      </c>
      <c r="G18" s="548">
        <v>146</v>
      </c>
      <c r="H18" s="491">
        <v>187</v>
      </c>
      <c r="I18" s="492">
        <v>168</v>
      </c>
      <c r="J18" s="491">
        <f t="shared" si="0"/>
        <v>1016</v>
      </c>
      <c r="K18" s="514">
        <f t="shared" si="1"/>
        <v>169.33333333333334</v>
      </c>
      <c r="L18" s="373"/>
      <c r="O18" s="373"/>
    </row>
    <row r="19" spans="1:15" ht="15">
      <c r="A19" s="493">
        <v>18</v>
      </c>
      <c r="B19" s="493" t="s">
        <v>107</v>
      </c>
      <c r="C19" s="493"/>
      <c r="D19" s="493">
        <v>139</v>
      </c>
      <c r="E19" s="494">
        <v>178</v>
      </c>
      <c r="F19" s="493">
        <v>163</v>
      </c>
      <c r="G19" s="549">
        <v>165</v>
      </c>
      <c r="H19" s="493">
        <v>147</v>
      </c>
      <c r="I19" s="494">
        <v>206</v>
      </c>
      <c r="J19" s="493">
        <f t="shared" si="0"/>
        <v>998</v>
      </c>
      <c r="K19" s="513">
        <f t="shared" si="1"/>
        <v>166.33333333333334</v>
      </c>
      <c r="L19" s="373"/>
      <c r="O19" s="373"/>
    </row>
    <row r="20" spans="1:15" ht="15">
      <c r="A20" s="508">
        <v>19</v>
      </c>
      <c r="B20" s="491" t="s">
        <v>92</v>
      </c>
      <c r="C20" s="491"/>
      <c r="D20" s="491">
        <v>134</v>
      </c>
      <c r="E20" s="492">
        <v>168</v>
      </c>
      <c r="F20" s="491">
        <v>170</v>
      </c>
      <c r="G20" s="548">
        <v>179</v>
      </c>
      <c r="H20" s="491">
        <v>153</v>
      </c>
      <c r="I20" s="492">
        <v>182</v>
      </c>
      <c r="J20" s="491">
        <f t="shared" si="0"/>
        <v>986</v>
      </c>
      <c r="K20" s="514">
        <f t="shared" si="1"/>
        <v>164.33333333333334</v>
      </c>
      <c r="O20" s="373"/>
    </row>
    <row r="21" spans="1:15" ht="15">
      <c r="A21" s="493">
        <v>20</v>
      </c>
      <c r="B21" s="493" t="s">
        <v>48</v>
      </c>
      <c r="C21" s="493"/>
      <c r="D21" s="493">
        <v>152</v>
      </c>
      <c r="E21" s="494">
        <v>178</v>
      </c>
      <c r="F21" s="493">
        <v>169</v>
      </c>
      <c r="G21" s="549">
        <v>166</v>
      </c>
      <c r="H21" s="493">
        <v>148</v>
      </c>
      <c r="I21" s="494">
        <v>164</v>
      </c>
      <c r="J21" s="493">
        <f t="shared" si="0"/>
        <v>977</v>
      </c>
      <c r="K21" s="513">
        <f t="shared" si="1"/>
        <v>162.83333333333334</v>
      </c>
      <c r="O21" s="373"/>
    </row>
    <row r="22" spans="1:15" ht="15">
      <c r="A22" s="508">
        <v>21</v>
      </c>
      <c r="B22" s="491" t="s">
        <v>57</v>
      </c>
      <c r="C22" s="491"/>
      <c r="D22" s="491">
        <v>151</v>
      </c>
      <c r="E22" s="492">
        <v>126</v>
      </c>
      <c r="F22" s="491">
        <v>210</v>
      </c>
      <c r="G22" s="548">
        <v>122</v>
      </c>
      <c r="H22" s="491">
        <v>159</v>
      </c>
      <c r="I22" s="492">
        <v>204</v>
      </c>
      <c r="J22" s="491">
        <f t="shared" si="0"/>
        <v>972</v>
      </c>
      <c r="K22" s="514">
        <f t="shared" si="1"/>
        <v>162</v>
      </c>
      <c r="O22" s="373"/>
    </row>
    <row r="23" spans="1:15" ht="15">
      <c r="A23" s="493">
        <v>22</v>
      </c>
      <c r="B23" s="493" t="s">
        <v>47</v>
      </c>
      <c r="C23" s="493">
        <v>48</v>
      </c>
      <c r="D23" s="493">
        <v>163</v>
      </c>
      <c r="E23" s="494">
        <v>170</v>
      </c>
      <c r="F23" s="493">
        <v>141</v>
      </c>
      <c r="G23" s="549">
        <v>116</v>
      </c>
      <c r="H23" s="493">
        <v>135</v>
      </c>
      <c r="I23" s="494">
        <v>162</v>
      </c>
      <c r="J23" s="493">
        <f t="shared" si="0"/>
        <v>935</v>
      </c>
      <c r="K23" s="513">
        <f t="shared" si="1"/>
        <v>155.83333333333334</v>
      </c>
      <c r="O23" s="373"/>
    </row>
    <row r="24" spans="1:15" ht="15">
      <c r="A24" s="508">
        <v>23</v>
      </c>
      <c r="B24" s="491" t="s">
        <v>106</v>
      </c>
      <c r="C24" s="491"/>
      <c r="D24" s="491">
        <v>138</v>
      </c>
      <c r="E24" s="492">
        <v>164</v>
      </c>
      <c r="F24" s="491">
        <v>138</v>
      </c>
      <c r="G24" s="548">
        <v>141</v>
      </c>
      <c r="H24" s="491">
        <v>148</v>
      </c>
      <c r="I24" s="492">
        <v>139</v>
      </c>
      <c r="J24" s="491">
        <f t="shared" si="0"/>
        <v>868</v>
      </c>
      <c r="K24" s="514">
        <f t="shared" si="1"/>
        <v>144.66666666666666</v>
      </c>
      <c r="O24" s="373"/>
    </row>
    <row r="25" spans="1:15" ht="15">
      <c r="A25" s="493">
        <v>24</v>
      </c>
      <c r="B25" s="493" t="s">
        <v>110</v>
      </c>
      <c r="C25" s="493"/>
      <c r="D25" s="493">
        <v>143</v>
      </c>
      <c r="E25" s="494">
        <v>129</v>
      </c>
      <c r="F25" s="493">
        <v>136</v>
      </c>
      <c r="G25" s="549">
        <v>166</v>
      </c>
      <c r="H25" s="493">
        <v>141</v>
      </c>
      <c r="I25" s="494">
        <v>140</v>
      </c>
      <c r="J25" s="493">
        <f t="shared" si="0"/>
        <v>855</v>
      </c>
      <c r="K25" s="513">
        <f t="shared" si="1"/>
        <v>142.5</v>
      </c>
      <c r="O25" s="373"/>
    </row>
    <row r="26" spans="1:15" ht="15.75" thickBot="1">
      <c r="A26" s="496">
        <v>25</v>
      </c>
      <c r="B26" s="496" t="s">
        <v>111</v>
      </c>
      <c r="C26" s="496"/>
      <c r="D26" s="496">
        <v>135</v>
      </c>
      <c r="E26" s="543">
        <v>122</v>
      </c>
      <c r="F26" s="496">
        <v>157</v>
      </c>
      <c r="G26" s="545">
        <v>142</v>
      </c>
      <c r="H26" s="529">
        <v>152</v>
      </c>
      <c r="I26" s="546">
        <v>133</v>
      </c>
      <c r="J26" s="529">
        <f t="shared" si="0"/>
        <v>841</v>
      </c>
      <c r="K26" s="547">
        <f t="shared" si="1"/>
        <v>140.16666666666666</v>
      </c>
      <c r="O26" s="373"/>
    </row>
    <row r="27" spans="1:15" ht="15.75" thickBot="1">
      <c r="A27" s="359"/>
      <c r="B27" s="359"/>
      <c r="C27" s="359"/>
      <c r="D27" s="359"/>
      <c r="E27" s="359"/>
      <c r="F27" s="359"/>
      <c r="I27" s="359"/>
      <c r="O27" s="373"/>
    </row>
    <row r="28" spans="1:15" ht="15.75" thickBot="1">
      <c r="A28" s="506" t="s">
        <v>0</v>
      </c>
      <c r="B28" s="506" t="s">
        <v>39</v>
      </c>
      <c r="C28" s="506" t="s">
        <v>2</v>
      </c>
      <c r="D28" s="506" t="s">
        <v>14</v>
      </c>
      <c r="E28" s="507"/>
      <c r="F28" s="507" t="s">
        <v>9</v>
      </c>
      <c r="H28" s="426" t="s">
        <v>11</v>
      </c>
      <c r="I28" s="535" t="s">
        <v>40</v>
      </c>
      <c r="J28" s="425"/>
      <c r="K28" s="425"/>
      <c r="L28" s="426"/>
      <c r="M28" s="425" t="s">
        <v>9</v>
      </c>
      <c r="N28" s="425" t="s">
        <v>10</v>
      </c>
      <c r="O28" s="373"/>
    </row>
    <row r="29" spans="1:15" ht="15">
      <c r="A29" s="421">
        <v>2</v>
      </c>
      <c r="B29" s="491" t="s">
        <v>16</v>
      </c>
      <c r="C29" s="434"/>
      <c r="D29" s="434">
        <v>210</v>
      </c>
      <c r="E29" s="437"/>
      <c r="F29" s="437">
        <f>E29+D29+C29</f>
        <v>210</v>
      </c>
      <c r="H29" s="438">
        <v>1</v>
      </c>
      <c r="I29" s="491" t="s">
        <v>105</v>
      </c>
      <c r="J29" s="438"/>
      <c r="K29" s="438">
        <v>268</v>
      </c>
      <c r="L29" s="438">
        <v>214</v>
      </c>
      <c r="M29" s="434">
        <f aca="true" t="shared" si="3" ref="M29:M35">J29+K29+L29</f>
        <v>482</v>
      </c>
      <c r="N29" s="434">
        <f aca="true" t="shared" si="4" ref="N29:N35">M29/2</f>
        <v>241</v>
      </c>
      <c r="O29" s="373"/>
    </row>
    <row r="30" spans="1:14" ht="15.75" thickBot="1">
      <c r="A30" s="392"/>
      <c r="B30" s="491" t="s">
        <v>65</v>
      </c>
      <c r="C30" s="439"/>
      <c r="D30" s="439">
        <v>151</v>
      </c>
      <c r="E30" s="449"/>
      <c r="F30" s="439">
        <f aca="true" t="shared" si="5" ref="F30:F42">E30+D30+C30</f>
        <v>151</v>
      </c>
      <c r="H30" s="380">
        <v>2</v>
      </c>
      <c r="I30" s="493" t="s">
        <v>109</v>
      </c>
      <c r="J30" s="424"/>
      <c r="K30" s="424">
        <v>234</v>
      </c>
      <c r="L30" s="424">
        <v>223</v>
      </c>
      <c r="M30" s="424">
        <f t="shared" si="3"/>
        <v>457</v>
      </c>
      <c r="N30" s="430">
        <f t="shared" si="4"/>
        <v>228.5</v>
      </c>
    </row>
    <row r="31" spans="1:14" ht="15.75" thickBot="1">
      <c r="A31" s="450"/>
      <c r="B31" s="451"/>
      <c r="C31" s="396"/>
      <c r="D31" s="396"/>
      <c r="E31" s="396"/>
      <c r="F31" s="464"/>
      <c r="H31" s="386">
        <v>3</v>
      </c>
      <c r="I31" s="508" t="s">
        <v>15</v>
      </c>
      <c r="J31" s="423">
        <v>16</v>
      </c>
      <c r="K31" s="423">
        <v>244</v>
      </c>
      <c r="L31" s="423">
        <v>183</v>
      </c>
      <c r="M31" s="434">
        <f t="shared" si="3"/>
        <v>443</v>
      </c>
      <c r="N31" s="429">
        <f t="shared" si="4"/>
        <v>221.5</v>
      </c>
    </row>
    <row r="32" spans="1:14" ht="15">
      <c r="A32" s="393">
        <v>3</v>
      </c>
      <c r="B32" s="493" t="s">
        <v>69</v>
      </c>
      <c r="C32" s="441"/>
      <c r="D32" s="441">
        <v>219</v>
      </c>
      <c r="E32" s="440"/>
      <c r="F32" s="442">
        <f t="shared" si="5"/>
        <v>219</v>
      </c>
      <c r="H32" s="380">
        <v>4</v>
      </c>
      <c r="I32" s="493" t="s">
        <v>62</v>
      </c>
      <c r="J32" s="424"/>
      <c r="K32" s="424">
        <v>195</v>
      </c>
      <c r="L32" s="424">
        <v>246</v>
      </c>
      <c r="M32" s="461">
        <f t="shared" si="3"/>
        <v>441</v>
      </c>
      <c r="N32" s="430">
        <f t="shared" si="4"/>
        <v>220.5</v>
      </c>
    </row>
    <row r="33" spans="1:14" ht="15.75" thickBot="1">
      <c r="A33" s="383"/>
      <c r="B33" s="493" t="s">
        <v>48</v>
      </c>
      <c r="C33" s="419"/>
      <c r="D33" s="419">
        <v>164</v>
      </c>
      <c r="E33" s="431"/>
      <c r="F33" s="419">
        <f t="shared" si="5"/>
        <v>164</v>
      </c>
      <c r="H33" s="423">
        <v>5</v>
      </c>
      <c r="I33" s="491" t="s">
        <v>16</v>
      </c>
      <c r="J33" s="423"/>
      <c r="K33" s="423">
        <v>199</v>
      </c>
      <c r="L33" s="423">
        <v>167</v>
      </c>
      <c r="M33" s="434">
        <f t="shared" si="3"/>
        <v>366</v>
      </c>
      <c r="N33" s="429">
        <f t="shared" si="4"/>
        <v>183</v>
      </c>
    </row>
    <row r="34" spans="1:14" ht="15.75" thickBot="1">
      <c r="A34" s="450"/>
      <c r="B34" s="451"/>
      <c r="C34" s="396"/>
      <c r="D34" s="396"/>
      <c r="E34" s="396"/>
      <c r="F34" s="464"/>
      <c r="H34" s="424">
        <v>6</v>
      </c>
      <c r="I34" s="493" t="s">
        <v>69</v>
      </c>
      <c r="J34" s="424"/>
      <c r="K34" s="424">
        <v>186</v>
      </c>
      <c r="L34" s="424"/>
      <c r="M34" s="461">
        <f t="shared" si="3"/>
        <v>186</v>
      </c>
      <c r="N34" s="430">
        <f t="shared" si="4"/>
        <v>93</v>
      </c>
    </row>
    <row r="35" spans="1:14" ht="15.75" thickBot="1">
      <c r="A35" s="391">
        <v>4</v>
      </c>
      <c r="B35" s="491" t="s">
        <v>105</v>
      </c>
      <c r="C35" s="438"/>
      <c r="D35" s="452">
        <v>186</v>
      </c>
      <c r="E35" s="452"/>
      <c r="F35" s="437">
        <f t="shared" si="5"/>
        <v>186</v>
      </c>
      <c r="H35" s="472">
        <v>7</v>
      </c>
      <c r="I35" s="496" t="s">
        <v>17</v>
      </c>
      <c r="J35" s="467"/>
      <c r="K35" s="467">
        <v>135</v>
      </c>
      <c r="L35" s="467"/>
      <c r="M35" s="467">
        <f t="shared" si="3"/>
        <v>135</v>
      </c>
      <c r="N35" s="449">
        <f t="shared" si="4"/>
        <v>67.5</v>
      </c>
    </row>
    <row r="36" spans="1:13" ht="15.75" thickBot="1">
      <c r="A36" s="392"/>
      <c r="B36" s="491" t="s">
        <v>76</v>
      </c>
      <c r="C36" s="439"/>
      <c r="D36" s="449">
        <v>171</v>
      </c>
      <c r="E36" s="449"/>
      <c r="F36" s="439">
        <f t="shared" si="5"/>
        <v>171</v>
      </c>
      <c r="G36" s="373"/>
      <c r="H36" s="344"/>
      <c r="I36" s="344"/>
      <c r="J36" s="344"/>
      <c r="K36" s="344"/>
      <c r="M36" s="344"/>
    </row>
    <row r="37" spans="1:13" ht="15.75" thickBot="1">
      <c r="A37" s="450"/>
      <c r="B37" s="451"/>
      <c r="C37" s="396"/>
      <c r="D37" s="396"/>
      <c r="E37" s="396"/>
      <c r="F37" s="464"/>
      <c r="G37" s="373"/>
      <c r="H37" s="426" t="s">
        <v>11</v>
      </c>
      <c r="I37" s="425" t="s">
        <v>42</v>
      </c>
      <c r="J37" s="425" t="s">
        <v>2</v>
      </c>
      <c r="K37" s="425" t="s">
        <v>94</v>
      </c>
      <c r="L37" s="426" t="s">
        <v>9</v>
      </c>
      <c r="M37" s="344"/>
    </row>
    <row r="38" spans="1:13" ht="15">
      <c r="A38" s="460">
        <v>5</v>
      </c>
      <c r="B38" s="493" t="s">
        <v>17</v>
      </c>
      <c r="C38" s="441">
        <v>8</v>
      </c>
      <c r="D38" s="441">
        <v>201</v>
      </c>
      <c r="E38" s="442"/>
      <c r="F38" s="442">
        <f t="shared" si="5"/>
        <v>209</v>
      </c>
      <c r="H38" s="386">
        <v>1</v>
      </c>
      <c r="I38" s="491" t="s">
        <v>15</v>
      </c>
      <c r="J38" s="423">
        <v>8</v>
      </c>
      <c r="K38" s="423">
        <v>268</v>
      </c>
      <c r="L38" s="434">
        <f>K38+J38</f>
        <v>276</v>
      </c>
      <c r="M38" s="344"/>
    </row>
    <row r="39" spans="1:12" ht="15.75" thickBot="1">
      <c r="A39" s="383"/>
      <c r="B39" s="493" t="s">
        <v>60</v>
      </c>
      <c r="C39" s="419">
        <v>8</v>
      </c>
      <c r="D39" s="419">
        <v>172</v>
      </c>
      <c r="E39" s="419"/>
      <c r="F39" s="419">
        <f t="shared" si="5"/>
        <v>180</v>
      </c>
      <c r="H39" s="424">
        <v>2</v>
      </c>
      <c r="I39" s="493" t="s">
        <v>109</v>
      </c>
      <c r="J39" s="424"/>
      <c r="K39" s="424">
        <v>204</v>
      </c>
      <c r="L39" s="424">
        <f>K39+J39</f>
        <v>204</v>
      </c>
    </row>
    <row r="40" spans="1:12" ht="15.75" thickBot="1">
      <c r="A40" s="396"/>
      <c r="B40" s="522"/>
      <c r="C40" s="389"/>
      <c r="D40" s="389"/>
      <c r="E40" s="396"/>
      <c r="F40" s="464"/>
      <c r="H40" s="472">
        <v>3</v>
      </c>
      <c r="I40" s="496" t="s">
        <v>105</v>
      </c>
      <c r="J40" s="467"/>
      <c r="K40" s="467">
        <v>158</v>
      </c>
      <c r="L40" s="467">
        <f>K40+J40</f>
        <v>158</v>
      </c>
    </row>
    <row r="41" spans="1:6" ht="15">
      <c r="A41" s="421">
        <v>6</v>
      </c>
      <c r="B41" s="491" t="s">
        <v>19</v>
      </c>
      <c r="C41" s="438"/>
      <c r="D41" s="438">
        <v>205</v>
      </c>
      <c r="E41" s="437"/>
      <c r="F41" s="437">
        <f t="shared" si="5"/>
        <v>205</v>
      </c>
    </row>
    <row r="42" spans="1:6" ht="15.75" thickBot="1">
      <c r="A42" s="392"/>
      <c r="B42" s="491" t="s">
        <v>109</v>
      </c>
      <c r="C42" s="439"/>
      <c r="D42" s="439">
        <v>222</v>
      </c>
      <c r="E42" s="439"/>
      <c r="F42" s="439">
        <f t="shared" si="5"/>
        <v>222</v>
      </c>
    </row>
    <row r="43" spans="1:6" ht="15">
      <c r="A43" s="481"/>
      <c r="B43" s="481"/>
      <c r="C43" s="389"/>
      <c r="D43" s="389"/>
      <c r="E43" s="481"/>
      <c r="F43" s="481"/>
    </row>
    <row r="47" ht="15">
      <c r="L47" s="373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3.28125" style="0" customWidth="1"/>
    <col min="9" max="9" width="9.140625" style="77" customWidth="1"/>
  </cols>
  <sheetData>
    <row r="1" spans="1:12" ht="15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7" t="s">
        <v>112</v>
      </c>
      <c r="K1" s="486" t="s">
        <v>9</v>
      </c>
      <c r="L1" s="488" t="s">
        <v>10</v>
      </c>
    </row>
    <row r="2" spans="1:13" ht="15">
      <c r="A2" s="521">
        <v>1</v>
      </c>
      <c r="B2" s="521" t="s">
        <v>20</v>
      </c>
      <c r="C2" s="521"/>
      <c r="D2" s="521">
        <v>172</v>
      </c>
      <c r="E2" s="521">
        <v>190</v>
      </c>
      <c r="F2" s="521">
        <v>277</v>
      </c>
      <c r="G2" s="521">
        <v>225</v>
      </c>
      <c r="H2" s="521">
        <v>175</v>
      </c>
      <c r="I2" s="521">
        <v>171</v>
      </c>
      <c r="J2" s="521">
        <v>173</v>
      </c>
      <c r="K2" s="521">
        <f aca="true" t="shared" si="0" ref="K2:K8">J2+I2+H2+G2+F2+E2+D2+C2</f>
        <v>1383</v>
      </c>
      <c r="L2" s="552">
        <f aca="true" t="shared" si="1" ref="L2:L8">K2/7</f>
        <v>197.57142857142858</v>
      </c>
      <c r="M2" s="550"/>
    </row>
    <row r="3" spans="1:13" ht="15">
      <c r="A3" s="520">
        <v>2</v>
      </c>
      <c r="B3" s="520" t="s">
        <v>15</v>
      </c>
      <c r="C3" s="520">
        <v>56</v>
      </c>
      <c r="D3" s="520">
        <v>191</v>
      </c>
      <c r="E3" s="520">
        <v>144</v>
      </c>
      <c r="F3" s="520">
        <v>217</v>
      </c>
      <c r="G3" s="520">
        <v>235</v>
      </c>
      <c r="H3" s="520">
        <v>165</v>
      </c>
      <c r="I3" s="520">
        <v>166</v>
      </c>
      <c r="J3" s="520">
        <v>195</v>
      </c>
      <c r="K3" s="520">
        <f t="shared" si="0"/>
        <v>1369</v>
      </c>
      <c r="L3" s="553">
        <f t="shared" si="1"/>
        <v>195.57142857142858</v>
      </c>
      <c r="M3" s="550"/>
    </row>
    <row r="4" spans="1:13" ht="15">
      <c r="A4" s="521">
        <v>3</v>
      </c>
      <c r="B4" s="521" t="s">
        <v>59</v>
      </c>
      <c r="C4" s="521"/>
      <c r="D4" s="521">
        <v>165</v>
      </c>
      <c r="E4" s="521">
        <v>166</v>
      </c>
      <c r="F4" s="521">
        <v>150</v>
      </c>
      <c r="G4" s="521">
        <v>189</v>
      </c>
      <c r="H4" s="521">
        <v>195</v>
      </c>
      <c r="I4" s="521">
        <v>199</v>
      </c>
      <c r="J4" s="521">
        <v>187</v>
      </c>
      <c r="K4" s="521">
        <f t="shared" si="0"/>
        <v>1251</v>
      </c>
      <c r="L4" s="552">
        <f t="shared" si="1"/>
        <v>178.71428571428572</v>
      </c>
      <c r="M4" s="550"/>
    </row>
    <row r="5" spans="1:13" ht="15">
      <c r="A5" s="520">
        <v>4</v>
      </c>
      <c r="B5" s="520" t="s">
        <v>88</v>
      </c>
      <c r="C5" s="520"/>
      <c r="D5" s="520">
        <v>152</v>
      </c>
      <c r="E5" s="520">
        <v>179</v>
      </c>
      <c r="F5" s="520">
        <v>153</v>
      </c>
      <c r="G5" s="520">
        <v>156</v>
      </c>
      <c r="H5" s="520">
        <v>185</v>
      </c>
      <c r="I5" s="520">
        <v>191</v>
      </c>
      <c r="J5" s="520">
        <v>179</v>
      </c>
      <c r="K5" s="520">
        <f t="shared" si="0"/>
        <v>1195</v>
      </c>
      <c r="L5" s="553">
        <f t="shared" si="1"/>
        <v>170.71428571428572</v>
      </c>
      <c r="M5" s="550"/>
    </row>
    <row r="6" spans="1:13" ht="15">
      <c r="A6" s="521">
        <v>5</v>
      </c>
      <c r="B6" s="521" t="s">
        <v>64</v>
      </c>
      <c r="C6" s="521">
        <v>56</v>
      </c>
      <c r="D6" s="521">
        <v>169</v>
      </c>
      <c r="E6" s="521">
        <v>173</v>
      </c>
      <c r="F6" s="521">
        <v>121</v>
      </c>
      <c r="G6" s="521">
        <v>187</v>
      </c>
      <c r="H6" s="521">
        <v>130</v>
      </c>
      <c r="I6" s="521">
        <v>165</v>
      </c>
      <c r="J6" s="521">
        <v>173</v>
      </c>
      <c r="K6" s="521">
        <f t="shared" si="0"/>
        <v>1174</v>
      </c>
      <c r="L6" s="552">
        <f t="shared" si="1"/>
        <v>167.71428571428572</v>
      </c>
      <c r="M6" s="550"/>
    </row>
    <row r="7" spans="1:13" ht="15">
      <c r="A7" s="520">
        <v>6</v>
      </c>
      <c r="B7" s="520" t="s">
        <v>113</v>
      </c>
      <c r="C7" s="520"/>
      <c r="D7" s="520">
        <v>156</v>
      </c>
      <c r="E7" s="520">
        <v>158</v>
      </c>
      <c r="F7" s="520">
        <v>162</v>
      </c>
      <c r="G7" s="520">
        <v>168</v>
      </c>
      <c r="H7" s="520">
        <v>170</v>
      </c>
      <c r="I7" s="520">
        <v>128</v>
      </c>
      <c r="J7" s="520">
        <v>172</v>
      </c>
      <c r="K7" s="520">
        <f t="shared" si="0"/>
        <v>1114</v>
      </c>
      <c r="L7" s="553">
        <f t="shared" si="1"/>
        <v>159.14285714285714</v>
      </c>
      <c r="M7" s="550"/>
    </row>
    <row r="8" spans="1:13" ht="15.75" thickBot="1">
      <c r="A8" s="551">
        <v>7</v>
      </c>
      <c r="B8" s="551" t="s">
        <v>46</v>
      </c>
      <c r="C8" s="551"/>
      <c r="D8" s="551">
        <v>133</v>
      </c>
      <c r="E8" s="551">
        <v>129</v>
      </c>
      <c r="F8" s="551">
        <v>188</v>
      </c>
      <c r="G8" s="551">
        <v>168</v>
      </c>
      <c r="H8" s="551">
        <v>194</v>
      </c>
      <c r="I8" s="551">
        <v>133</v>
      </c>
      <c r="J8" s="551">
        <v>167</v>
      </c>
      <c r="K8" s="551">
        <f t="shared" si="0"/>
        <v>1112</v>
      </c>
      <c r="L8" s="554">
        <f t="shared" si="1"/>
        <v>158.85714285714286</v>
      </c>
      <c r="M8" s="550"/>
    </row>
    <row r="11" ht="15.75" thickBot="1">
      <c r="B11" s="359"/>
    </row>
    <row r="12" spans="1:7" ht="15.75" thickBot="1">
      <c r="A12" s="426" t="s">
        <v>11</v>
      </c>
      <c r="B12" s="535" t="s">
        <v>42</v>
      </c>
      <c r="C12" s="425"/>
      <c r="D12" s="486" t="s">
        <v>3</v>
      </c>
      <c r="E12" s="487" t="s">
        <v>4</v>
      </c>
      <c r="F12" s="425" t="s">
        <v>9</v>
      </c>
      <c r="G12" s="425" t="s">
        <v>10</v>
      </c>
    </row>
    <row r="13" spans="1:7" ht="15">
      <c r="A13" s="438">
        <v>1</v>
      </c>
      <c r="B13" s="521" t="s">
        <v>15</v>
      </c>
      <c r="C13" s="438">
        <v>16</v>
      </c>
      <c r="D13" s="438">
        <v>199</v>
      </c>
      <c r="E13" s="438">
        <v>188</v>
      </c>
      <c r="F13" s="434">
        <f>C13+D13+E13</f>
        <v>403</v>
      </c>
      <c r="G13" s="434">
        <f>F13/2</f>
        <v>201.5</v>
      </c>
    </row>
    <row r="14" spans="1:7" ht="15">
      <c r="A14" s="380">
        <v>2</v>
      </c>
      <c r="B14" s="520" t="s">
        <v>20</v>
      </c>
      <c r="C14" s="424"/>
      <c r="D14" s="424">
        <v>204</v>
      </c>
      <c r="E14" s="424">
        <v>182</v>
      </c>
      <c r="F14" s="424">
        <f>C14+D14+E14</f>
        <v>386</v>
      </c>
      <c r="G14" s="430">
        <f>F14/2</f>
        <v>193</v>
      </c>
    </row>
    <row r="15" spans="1:7" ht="15">
      <c r="A15" s="386">
        <v>3</v>
      </c>
      <c r="B15" s="521" t="s">
        <v>88</v>
      </c>
      <c r="C15" s="423"/>
      <c r="D15" s="423">
        <v>173</v>
      </c>
      <c r="E15" s="423">
        <v>138</v>
      </c>
      <c r="F15" s="434">
        <f>C15+D15+E15</f>
        <v>311</v>
      </c>
      <c r="G15" s="429">
        <f>F15/2</f>
        <v>155.5</v>
      </c>
    </row>
    <row r="16" spans="1:7" ht="15.75" thickBot="1">
      <c r="A16" s="383">
        <v>4</v>
      </c>
      <c r="B16" s="532" t="s">
        <v>59</v>
      </c>
      <c r="C16" s="419"/>
      <c r="D16" s="419">
        <v>147</v>
      </c>
      <c r="E16" s="419">
        <v>154</v>
      </c>
      <c r="F16" s="419">
        <f>C16+D16+E16</f>
        <v>301</v>
      </c>
      <c r="G16" s="431">
        <f>F16/2</f>
        <v>150.5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59" t="s">
        <v>0</v>
      </c>
      <c r="N1" s="560" t="s">
        <v>93</v>
      </c>
      <c r="O1" s="559" t="s">
        <v>2</v>
      </c>
      <c r="P1" s="559" t="s">
        <v>14</v>
      </c>
      <c r="Q1" s="561" t="s">
        <v>9</v>
      </c>
    </row>
    <row r="2" spans="1:17" ht="15">
      <c r="A2" s="555">
        <v>1</v>
      </c>
      <c r="B2" s="556" t="s">
        <v>108</v>
      </c>
      <c r="C2" s="556"/>
      <c r="D2" s="556">
        <v>203</v>
      </c>
      <c r="E2" s="556">
        <v>192</v>
      </c>
      <c r="F2" s="556">
        <v>189</v>
      </c>
      <c r="G2" s="556">
        <v>269</v>
      </c>
      <c r="H2" s="556">
        <v>240</v>
      </c>
      <c r="I2" s="556">
        <v>167</v>
      </c>
      <c r="J2" s="556">
        <f aca="true" t="shared" si="0" ref="J2:J23">I2+H2+G2+F2+E2+D2+C2</f>
        <v>1260</v>
      </c>
      <c r="K2" s="557">
        <f aca="true" t="shared" si="1" ref="K2:K23">J2/6</f>
        <v>210</v>
      </c>
      <c r="L2" s="485"/>
      <c r="M2" s="391">
        <v>1</v>
      </c>
      <c r="N2" s="556" t="s">
        <v>54</v>
      </c>
      <c r="O2" s="562"/>
      <c r="P2" s="562">
        <v>225</v>
      </c>
      <c r="Q2" s="563">
        <f aca="true" t="shared" si="2" ref="Q2:Q13">P2+O2</f>
        <v>225</v>
      </c>
    </row>
    <row r="3" spans="1:17" ht="15">
      <c r="A3" s="566">
        <v>2</v>
      </c>
      <c r="B3" s="520" t="s">
        <v>15</v>
      </c>
      <c r="C3" s="520">
        <v>48</v>
      </c>
      <c r="D3" s="520">
        <v>157</v>
      </c>
      <c r="E3" s="520">
        <v>257</v>
      </c>
      <c r="F3" s="520">
        <v>221</v>
      </c>
      <c r="G3" s="520">
        <v>179</v>
      </c>
      <c r="H3" s="520">
        <v>228</v>
      </c>
      <c r="I3" s="520">
        <v>147</v>
      </c>
      <c r="J3" s="520">
        <f t="shared" si="0"/>
        <v>1237</v>
      </c>
      <c r="K3" s="553">
        <f t="shared" si="1"/>
        <v>206.16666666666666</v>
      </c>
      <c r="L3" s="485"/>
      <c r="M3" s="380">
        <v>2</v>
      </c>
      <c r="N3" s="520" t="s">
        <v>21</v>
      </c>
      <c r="O3" s="381">
        <v>8</v>
      </c>
      <c r="P3" s="381">
        <v>190</v>
      </c>
      <c r="Q3" s="382">
        <f t="shared" si="2"/>
        <v>198</v>
      </c>
    </row>
    <row r="4" spans="1:17" ht="15">
      <c r="A4" s="558">
        <v>3</v>
      </c>
      <c r="B4" s="521" t="s">
        <v>16</v>
      </c>
      <c r="C4" s="521"/>
      <c r="D4" s="521">
        <v>171</v>
      </c>
      <c r="E4" s="521">
        <v>215</v>
      </c>
      <c r="F4" s="521">
        <v>176</v>
      </c>
      <c r="G4" s="521">
        <v>169</v>
      </c>
      <c r="H4" s="521">
        <v>237</v>
      </c>
      <c r="I4" s="521">
        <v>235</v>
      </c>
      <c r="J4" s="521">
        <f t="shared" si="0"/>
        <v>1203</v>
      </c>
      <c r="K4" s="552">
        <f t="shared" si="1"/>
        <v>200.5</v>
      </c>
      <c r="L4" s="485"/>
      <c r="M4" s="386">
        <v>3</v>
      </c>
      <c r="N4" s="521" t="s">
        <v>84</v>
      </c>
      <c r="O4" s="387"/>
      <c r="P4" s="387">
        <v>190</v>
      </c>
      <c r="Q4" s="388">
        <f t="shared" si="2"/>
        <v>190</v>
      </c>
    </row>
    <row r="5" spans="1:17" ht="15">
      <c r="A5" s="566">
        <v>4</v>
      </c>
      <c r="B5" s="520" t="s">
        <v>57</v>
      </c>
      <c r="C5" s="520"/>
      <c r="D5" s="520">
        <v>208</v>
      </c>
      <c r="E5" s="520">
        <v>185</v>
      </c>
      <c r="F5" s="520">
        <v>204</v>
      </c>
      <c r="G5" s="520">
        <v>185</v>
      </c>
      <c r="H5" s="520">
        <v>192</v>
      </c>
      <c r="I5" s="520">
        <v>189</v>
      </c>
      <c r="J5" s="520">
        <f t="shared" si="0"/>
        <v>1163</v>
      </c>
      <c r="K5" s="553">
        <f t="shared" si="1"/>
        <v>193.83333333333334</v>
      </c>
      <c r="L5" s="485"/>
      <c r="M5" s="380">
        <v>4</v>
      </c>
      <c r="N5" s="520" t="s">
        <v>117</v>
      </c>
      <c r="O5" s="381">
        <v>8</v>
      </c>
      <c r="P5" s="531">
        <v>176</v>
      </c>
      <c r="Q5" s="382">
        <f t="shared" si="2"/>
        <v>184</v>
      </c>
    </row>
    <row r="6" spans="1:17" ht="15">
      <c r="A6" s="558">
        <v>5</v>
      </c>
      <c r="B6" s="521" t="s">
        <v>59</v>
      </c>
      <c r="C6" s="521"/>
      <c r="D6" s="521">
        <v>173</v>
      </c>
      <c r="E6" s="521">
        <v>170</v>
      </c>
      <c r="F6" s="521">
        <v>179</v>
      </c>
      <c r="G6" s="521">
        <v>231</v>
      </c>
      <c r="H6" s="521">
        <v>171</v>
      </c>
      <c r="I6" s="521">
        <v>216</v>
      </c>
      <c r="J6" s="521">
        <f t="shared" si="0"/>
        <v>1140</v>
      </c>
      <c r="K6" s="552">
        <f t="shared" si="1"/>
        <v>190</v>
      </c>
      <c r="L6" s="485"/>
      <c r="M6" s="386">
        <v>5</v>
      </c>
      <c r="N6" s="521" t="s">
        <v>46</v>
      </c>
      <c r="O6" s="387"/>
      <c r="P6" s="387">
        <v>180</v>
      </c>
      <c r="Q6" s="388">
        <f t="shared" si="2"/>
        <v>180</v>
      </c>
    </row>
    <row r="7" spans="1:17" ht="15">
      <c r="A7" s="566">
        <v>6</v>
      </c>
      <c r="B7" s="520" t="s">
        <v>24</v>
      </c>
      <c r="C7" s="520"/>
      <c r="D7" s="520">
        <v>234</v>
      </c>
      <c r="E7" s="520">
        <v>171</v>
      </c>
      <c r="F7" s="520">
        <v>181</v>
      </c>
      <c r="G7" s="520">
        <v>162</v>
      </c>
      <c r="H7" s="520">
        <v>174</v>
      </c>
      <c r="I7" s="520">
        <v>183</v>
      </c>
      <c r="J7" s="520">
        <f t="shared" si="0"/>
        <v>1105</v>
      </c>
      <c r="K7" s="553">
        <f t="shared" si="1"/>
        <v>184.16666666666666</v>
      </c>
      <c r="L7" s="485"/>
      <c r="M7" s="380">
        <v>6</v>
      </c>
      <c r="N7" s="520" t="s">
        <v>119</v>
      </c>
      <c r="O7" s="381"/>
      <c r="P7" s="381">
        <v>172</v>
      </c>
      <c r="Q7" s="382">
        <f t="shared" si="2"/>
        <v>172</v>
      </c>
    </row>
    <row r="8" spans="1:17" ht="15">
      <c r="A8" s="558">
        <v>7</v>
      </c>
      <c r="B8" s="521" t="s">
        <v>69</v>
      </c>
      <c r="C8" s="521"/>
      <c r="D8" s="521">
        <v>157</v>
      </c>
      <c r="E8" s="521">
        <v>213</v>
      </c>
      <c r="F8" s="521">
        <v>203</v>
      </c>
      <c r="G8" s="521">
        <v>169</v>
      </c>
      <c r="H8" s="521">
        <v>224</v>
      </c>
      <c r="I8" s="521">
        <v>128</v>
      </c>
      <c r="J8" s="521">
        <f t="shared" si="0"/>
        <v>1094</v>
      </c>
      <c r="K8" s="552">
        <f t="shared" si="1"/>
        <v>182.33333333333334</v>
      </c>
      <c r="L8" s="485"/>
      <c r="M8" s="386">
        <v>7</v>
      </c>
      <c r="N8" s="521" t="s">
        <v>118</v>
      </c>
      <c r="O8" s="387"/>
      <c r="P8" s="387">
        <v>161</v>
      </c>
      <c r="Q8" s="388">
        <f t="shared" si="2"/>
        <v>161</v>
      </c>
    </row>
    <row r="9" spans="1:17" ht="15">
      <c r="A9" s="566">
        <v>8</v>
      </c>
      <c r="B9" s="520" t="s">
        <v>64</v>
      </c>
      <c r="C9" s="520">
        <v>48</v>
      </c>
      <c r="D9" s="520">
        <v>181</v>
      </c>
      <c r="E9" s="520">
        <v>158</v>
      </c>
      <c r="F9" s="520">
        <v>234</v>
      </c>
      <c r="G9" s="520">
        <v>165</v>
      </c>
      <c r="H9" s="520">
        <v>145</v>
      </c>
      <c r="I9" s="520">
        <v>162</v>
      </c>
      <c r="J9" s="520">
        <f t="shared" si="0"/>
        <v>1093</v>
      </c>
      <c r="K9" s="553">
        <f t="shared" si="1"/>
        <v>182.16666666666666</v>
      </c>
      <c r="L9" s="485"/>
      <c r="M9" s="380">
        <v>8</v>
      </c>
      <c r="N9" s="520" t="s">
        <v>35</v>
      </c>
      <c r="O9" s="381">
        <v>8</v>
      </c>
      <c r="P9" s="531">
        <v>153</v>
      </c>
      <c r="Q9" s="382">
        <f t="shared" si="2"/>
        <v>161</v>
      </c>
    </row>
    <row r="10" spans="1:17" ht="15">
      <c r="A10" s="558">
        <v>9</v>
      </c>
      <c r="B10" s="521" t="s">
        <v>63</v>
      </c>
      <c r="C10" s="521">
        <v>48</v>
      </c>
      <c r="D10" s="521">
        <v>158</v>
      </c>
      <c r="E10" s="521">
        <v>157</v>
      </c>
      <c r="F10" s="521">
        <v>185</v>
      </c>
      <c r="G10" s="521">
        <v>186</v>
      </c>
      <c r="H10" s="521">
        <v>166</v>
      </c>
      <c r="I10" s="521">
        <v>190</v>
      </c>
      <c r="J10" s="521">
        <f t="shared" si="0"/>
        <v>1090</v>
      </c>
      <c r="K10" s="552">
        <f t="shared" si="1"/>
        <v>181.66666666666666</v>
      </c>
      <c r="L10" s="485"/>
      <c r="M10" s="386">
        <v>9</v>
      </c>
      <c r="N10" s="521" t="s">
        <v>116</v>
      </c>
      <c r="O10" s="387">
        <v>8</v>
      </c>
      <c r="P10" s="387">
        <v>151</v>
      </c>
      <c r="Q10" s="388">
        <f t="shared" si="2"/>
        <v>159</v>
      </c>
    </row>
    <row r="11" spans="1:17" ht="15">
      <c r="A11" s="566">
        <v>10</v>
      </c>
      <c r="B11" s="520" t="s">
        <v>52</v>
      </c>
      <c r="C11" s="520"/>
      <c r="D11" s="520">
        <v>168</v>
      </c>
      <c r="E11" s="520">
        <v>167</v>
      </c>
      <c r="F11" s="520">
        <v>201</v>
      </c>
      <c r="G11" s="520">
        <v>205</v>
      </c>
      <c r="H11" s="520">
        <v>191</v>
      </c>
      <c r="I11" s="520">
        <v>157</v>
      </c>
      <c r="J11" s="520">
        <f t="shared" si="0"/>
        <v>1089</v>
      </c>
      <c r="K11" s="553">
        <f t="shared" si="1"/>
        <v>181.5</v>
      </c>
      <c r="L11" s="485"/>
      <c r="M11" s="380">
        <v>10</v>
      </c>
      <c r="N11" s="520" t="s">
        <v>114</v>
      </c>
      <c r="O11" s="381"/>
      <c r="P11" s="381">
        <v>144</v>
      </c>
      <c r="Q11" s="382">
        <f t="shared" si="2"/>
        <v>144</v>
      </c>
    </row>
    <row r="12" spans="1:17" ht="15">
      <c r="A12" s="558">
        <v>11</v>
      </c>
      <c r="B12" s="521" t="s">
        <v>31</v>
      </c>
      <c r="C12" s="521"/>
      <c r="D12" s="521">
        <v>159</v>
      </c>
      <c r="E12" s="521">
        <v>159</v>
      </c>
      <c r="F12" s="521">
        <v>191</v>
      </c>
      <c r="G12" s="521">
        <v>153</v>
      </c>
      <c r="H12" s="521">
        <v>191</v>
      </c>
      <c r="I12" s="521">
        <v>215</v>
      </c>
      <c r="J12" s="521">
        <f t="shared" si="0"/>
        <v>1068</v>
      </c>
      <c r="K12" s="552">
        <f t="shared" si="1"/>
        <v>178</v>
      </c>
      <c r="L12" s="485"/>
      <c r="M12" s="386">
        <v>11</v>
      </c>
      <c r="N12" s="521" t="s">
        <v>106</v>
      </c>
      <c r="O12" s="387"/>
      <c r="P12" s="387">
        <v>141</v>
      </c>
      <c r="Q12" s="388">
        <f t="shared" si="2"/>
        <v>141</v>
      </c>
    </row>
    <row r="13" spans="1:17" ht="15.75" thickBot="1">
      <c r="A13" s="566">
        <v>12</v>
      </c>
      <c r="B13" s="520" t="s">
        <v>84</v>
      </c>
      <c r="C13" s="520"/>
      <c r="D13" s="520">
        <v>155</v>
      </c>
      <c r="E13" s="520">
        <v>170</v>
      </c>
      <c r="F13" s="520">
        <v>202</v>
      </c>
      <c r="G13" s="520">
        <v>211</v>
      </c>
      <c r="H13" s="520">
        <v>157</v>
      </c>
      <c r="I13" s="520">
        <v>171</v>
      </c>
      <c r="J13" s="520">
        <f t="shared" si="0"/>
        <v>1066</v>
      </c>
      <c r="K13" s="553">
        <f t="shared" si="1"/>
        <v>177.66666666666666</v>
      </c>
      <c r="L13" s="485"/>
      <c r="M13" s="383">
        <v>12</v>
      </c>
      <c r="N13" s="532" t="s">
        <v>115</v>
      </c>
      <c r="O13" s="384"/>
      <c r="P13" s="384">
        <v>138</v>
      </c>
      <c r="Q13" s="385">
        <f t="shared" si="2"/>
        <v>138</v>
      </c>
    </row>
    <row r="14" spans="1:15" ht="15">
      <c r="A14" s="558">
        <v>18</v>
      </c>
      <c r="B14" s="521" t="s">
        <v>46</v>
      </c>
      <c r="C14" s="521"/>
      <c r="D14" s="521">
        <v>201</v>
      </c>
      <c r="E14" s="521">
        <v>198</v>
      </c>
      <c r="F14" s="521">
        <v>170</v>
      </c>
      <c r="G14" s="521">
        <v>180</v>
      </c>
      <c r="H14" s="521">
        <v>148</v>
      </c>
      <c r="I14" s="521">
        <v>154</v>
      </c>
      <c r="J14" s="521">
        <f t="shared" si="0"/>
        <v>1051</v>
      </c>
      <c r="K14" s="552">
        <f t="shared" si="1"/>
        <v>175.16666666666666</v>
      </c>
      <c r="L14" s="483"/>
      <c r="O14" s="373"/>
    </row>
    <row r="15" spans="1:15" ht="15">
      <c r="A15" s="566">
        <v>13</v>
      </c>
      <c r="B15" s="520" t="s">
        <v>61</v>
      </c>
      <c r="C15" s="520">
        <v>48</v>
      </c>
      <c r="D15" s="520">
        <v>166</v>
      </c>
      <c r="E15" s="520">
        <v>126</v>
      </c>
      <c r="F15" s="520">
        <v>178</v>
      </c>
      <c r="G15" s="520">
        <v>145</v>
      </c>
      <c r="H15" s="520">
        <v>244</v>
      </c>
      <c r="I15" s="520">
        <v>141</v>
      </c>
      <c r="J15" s="520">
        <f t="shared" si="0"/>
        <v>1048</v>
      </c>
      <c r="K15" s="553">
        <f t="shared" si="1"/>
        <v>174.66666666666666</v>
      </c>
      <c r="L15" s="483"/>
      <c r="O15" s="373"/>
    </row>
    <row r="16" spans="1:15" ht="15">
      <c r="A16" s="558">
        <v>14</v>
      </c>
      <c r="B16" s="521" t="s">
        <v>35</v>
      </c>
      <c r="C16" s="521">
        <v>48</v>
      </c>
      <c r="D16" s="521">
        <v>169</v>
      </c>
      <c r="E16" s="521">
        <v>131</v>
      </c>
      <c r="F16" s="521">
        <v>182</v>
      </c>
      <c r="G16" s="521">
        <v>179</v>
      </c>
      <c r="H16" s="521">
        <v>183</v>
      </c>
      <c r="I16" s="521">
        <v>155</v>
      </c>
      <c r="J16" s="521">
        <f t="shared" si="0"/>
        <v>1047</v>
      </c>
      <c r="K16" s="552">
        <f t="shared" si="1"/>
        <v>174.5</v>
      </c>
      <c r="L16" s="373"/>
      <c r="O16" s="373"/>
    </row>
    <row r="17" spans="1:15" ht="15">
      <c r="A17" s="566">
        <v>15</v>
      </c>
      <c r="B17" s="520" t="s">
        <v>41</v>
      </c>
      <c r="C17" s="520">
        <v>48</v>
      </c>
      <c r="D17" s="520">
        <v>129</v>
      </c>
      <c r="E17" s="520">
        <v>190</v>
      </c>
      <c r="F17" s="520">
        <v>158</v>
      </c>
      <c r="G17" s="520">
        <v>160</v>
      </c>
      <c r="H17" s="520">
        <v>148</v>
      </c>
      <c r="I17" s="520">
        <v>177</v>
      </c>
      <c r="J17" s="520">
        <f t="shared" si="0"/>
        <v>1010</v>
      </c>
      <c r="K17" s="553">
        <f t="shared" si="1"/>
        <v>168.33333333333334</v>
      </c>
      <c r="L17" s="373"/>
      <c r="O17" s="373"/>
    </row>
    <row r="18" spans="1:15" ht="15">
      <c r="A18" s="558">
        <v>16</v>
      </c>
      <c r="B18" s="521" t="s">
        <v>115</v>
      </c>
      <c r="C18" s="521"/>
      <c r="D18" s="521">
        <v>140</v>
      </c>
      <c r="E18" s="521">
        <v>202</v>
      </c>
      <c r="F18" s="521">
        <v>172</v>
      </c>
      <c r="G18" s="521">
        <v>157</v>
      </c>
      <c r="H18" s="521">
        <v>156</v>
      </c>
      <c r="I18" s="521">
        <v>169</v>
      </c>
      <c r="J18" s="521">
        <f t="shared" si="0"/>
        <v>996</v>
      </c>
      <c r="K18" s="552">
        <f t="shared" si="1"/>
        <v>166</v>
      </c>
      <c r="L18" s="373"/>
      <c r="O18" s="373"/>
    </row>
    <row r="19" spans="1:15" ht="15">
      <c r="A19" s="566">
        <v>17</v>
      </c>
      <c r="B19" s="520" t="s">
        <v>47</v>
      </c>
      <c r="C19" s="520">
        <v>48</v>
      </c>
      <c r="D19" s="520">
        <v>158</v>
      </c>
      <c r="E19" s="520">
        <v>135</v>
      </c>
      <c r="F19" s="520">
        <v>160</v>
      </c>
      <c r="G19" s="520">
        <v>153</v>
      </c>
      <c r="H19" s="520">
        <v>164</v>
      </c>
      <c r="I19" s="520">
        <v>137</v>
      </c>
      <c r="J19" s="520">
        <f t="shared" si="0"/>
        <v>955</v>
      </c>
      <c r="K19" s="553">
        <f t="shared" si="1"/>
        <v>159.16666666666666</v>
      </c>
      <c r="L19" s="373"/>
      <c r="O19" s="373"/>
    </row>
    <row r="20" spans="1:15" ht="15">
      <c r="A20" s="558">
        <v>19</v>
      </c>
      <c r="B20" s="521" t="s">
        <v>48</v>
      </c>
      <c r="C20" s="521"/>
      <c r="D20" s="521">
        <v>153</v>
      </c>
      <c r="E20" s="521">
        <v>137</v>
      </c>
      <c r="F20" s="521">
        <v>146</v>
      </c>
      <c r="G20" s="521">
        <v>156</v>
      </c>
      <c r="H20" s="521">
        <v>154</v>
      </c>
      <c r="I20" s="521">
        <v>149</v>
      </c>
      <c r="J20" s="521">
        <f t="shared" si="0"/>
        <v>895</v>
      </c>
      <c r="K20" s="552">
        <f t="shared" si="1"/>
        <v>149.16666666666666</v>
      </c>
      <c r="O20" s="373"/>
    </row>
    <row r="21" spans="1:15" ht="15">
      <c r="A21" s="566">
        <v>20</v>
      </c>
      <c r="B21" s="520" t="s">
        <v>67</v>
      </c>
      <c r="C21" s="520"/>
      <c r="D21" s="520">
        <v>139</v>
      </c>
      <c r="E21" s="520">
        <v>137</v>
      </c>
      <c r="F21" s="520">
        <v>131</v>
      </c>
      <c r="G21" s="520">
        <v>191</v>
      </c>
      <c r="H21" s="520">
        <v>101</v>
      </c>
      <c r="I21" s="520">
        <v>161</v>
      </c>
      <c r="J21" s="520">
        <f t="shared" si="0"/>
        <v>860</v>
      </c>
      <c r="K21" s="553">
        <f t="shared" si="1"/>
        <v>143.33333333333334</v>
      </c>
      <c r="O21" s="373"/>
    </row>
    <row r="22" spans="1:15" ht="15">
      <c r="A22" s="558">
        <v>21</v>
      </c>
      <c r="B22" s="521" t="s">
        <v>114</v>
      </c>
      <c r="C22" s="521"/>
      <c r="D22" s="521">
        <v>116</v>
      </c>
      <c r="E22" s="521">
        <v>165</v>
      </c>
      <c r="F22" s="521">
        <v>129</v>
      </c>
      <c r="G22" s="521">
        <v>158</v>
      </c>
      <c r="H22" s="521">
        <v>149</v>
      </c>
      <c r="I22" s="521">
        <v>111</v>
      </c>
      <c r="J22" s="521">
        <f t="shared" si="0"/>
        <v>828</v>
      </c>
      <c r="K22" s="552">
        <f t="shared" si="1"/>
        <v>138</v>
      </c>
      <c r="O22" s="373"/>
    </row>
    <row r="23" spans="1:15" ht="15.75" thickBot="1">
      <c r="A23" s="567">
        <v>22</v>
      </c>
      <c r="B23" s="532" t="s">
        <v>106</v>
      </c>
      <c r="C23" s="532"/>
      <c r="D23" s="532">
        <v>133</v>
      </c>
      <c r="E23" s="532">
        <v>147</v>
      </c>
      <c r="F23" s="532">
        <v>121</v>
      </c>
      <c r="G23" s="532">
        <v>105</v>
      </c>
      <c r="H23" s="532">
        <v>141</v>
      </c>
      <c r="I23" s="532">
        <v>143</v>
      </c>
      <c r="J23" s="532">
        <f t="shared" si="0"/>
        <v>790</v>
      </c>
      <c r="K23" s="568">
        <f t="shared" si="1"/>
        <v>131.66666666666666</v>
      </c>
      <c r="O23" s="373"/>
    </row>
    <row r="24" spans="1:15" ht="15.75" thickBot="1">
      <c r="A24" s="359"/>
      <c r="B24" s="359"/>
      <c r="C24" s="359"/>
      <c r="D24" s="359"/>
      <c r="E24" s="359"/>
      <c r="F24" s="359"/>
      <c r="I24" s="359"/>
      <c r="O24" s="373"/>
    </row>
    <row r="25" spans="1:15" ht="15.75" thickBot="1">
      <c r="A25" s="506" t="s">
        <v>0</v>
      </c>
      <c r="B25" s="506" t="s">
        <v>39</v>
      </c>
      <c r="C25" s="506" t="s">
        <v>2</v>
      </c>
      <c r="D25" s="506" t="s">
        <v>14</v>
      </c>
      <c r="E25" s="507"/>
      <c r="F25" s="507" t="s">
        <v>9</v>
      </c>
      <c r="H25" s="564" t="s">
        <v>11</v>
      </c>
      <c r="I25" s="565" t="s">
        <v>40</v>
      </c>
      <c r="J25" s="561"/>
      <c r="K25" s="561"/>
      <c r="L25" s="564"/>
      <c r="M25" s="561" t="s">
        <v>9</v>
      </c>
      <c r="N25" s="561" t="s">
        <v>10</v>
      </c>
      <c r="O25" s="373"/>
    </row>
    <row r="26" spans="1:15" ht="15">
      <c r="A26" s="421"/>
      <c r="B26" s="491" t="s">
        <v>16</v>
      </c>
      <c r="C26" s="434"/>
      <c r="D26" s="434">
        <v>148</v>
      </c>
      <c r="E26" s="437"/>
      <c r="F26" s="437">
        <f>E26+D26+C26</f>
        <v>148</v>
      </c>
      <c r="H26" s="438">
        <v>1</v>
      </c>
      <c r="I26" s="490" t="s">
        <v>108</v>
      </c>
      <c r="J26" s="438"/>
      <c r="K26" s="438">
        <v>279</v>
      </c>
      <c r="L26" s="438">
        <v>220</v>
      </c>
      <c r="M26" s="438">
        <f aca="true" t="shared" si="3" ref="M26:M32">J26+K26+L26</f>
        <v>499</v>
      </c>
      <c r="N26" s="438">
        <f aca="true" t="shared" si="4" ref="N26:N32">M26/2</f>
        <v>249.5</v>
      </c>
      <c r="O26" s="373"/>
    </row>
    <row r="27" spans="1:15" ht="15.75" thickBot="1">
      <c r="A27" s="392"/>
      <c r="B27" s="491" t="s">
        <v>47</v>
      </c>
      <c r="C27" s="439">
        <v>8</v>
      </c>
      <c r="D27" s="439">
        <v>161</v>
      </c>
      <c r="E27" s="449"/>
      <c r="F27" s="439">
        <f aca="true" t="shared" si="5" ref="F27:F39">E27+D27+C27</f>
        <v>169</v>
      </c>
      <c r="H27" s="380">
        <v>2</v>
      </c>
      <c r="I27" s="493" t="s">
        <v>15</v>
      </c>
      <c r="J27" s="424">
        <v>16</v>
      </c>
      <c r="K27" s="424">
        <v>224</v>
      </c>
      <c r="L27" s="424">
        <v>206</v>
      </c>
      <c r="M27" s="424">
        <f t="shared" si="3"/>
        <v>446</v>
      </c>
      <c r="N27" s="430">
        <f t="shared" si="4"/>
        <v>223</v>
      </c>
      <c r="O27" s="373"/>
    </row>
    <row r="28" spans="1:15" ht="15.75" thickBot="1">
      <c r="A28" s="450"/>
      <c r="B28" s="451"/>
      <c r="C28" s="396"/>
      <c r="D28" s="396"/>
      <c r="E28" s="396"/>
      <c r="F28" s="464"/>
      <c r="H28" s="386">
        <v>3</v>
      </c>
      <c r="I28" s="508" t="s">
        <v>67</v>
      </c>
      <c r="J28" s="423"/>
      <c r="K28" s="423">
        <v>233</v>
      </c>
      <c r="L28" s="423">
        <v>190</v>
      </c>
      <c r="M28" s="434">
        <f t="shared" si="3"/>
        <v>423</v>
      </c>
      <c r="N28" s="429">
        <f t="shared" si="4"/>
        <v>211.5</v>
      </c>
      <c r="O28" s="373"/>
    </row>
    <row r="29" spans="1:15" ht="15">
      <c r="A29" s="393"/>
      <c r="B29" s="493" t="s">
        <v>120</v>
      </c>
      <c r="C29" s="441"/>
      <c r="D29" s="441">
        <v>218</v>
      </c>
      <c r="E29" s="440"/>
      <c r="F29" s="442">
        <f t="shared" si="5"/>
        <v>218</v>
      </c>
      <c r="H29" s="380">
        <v>4</v>
      </c>
      <c r="I29" s="493" t="s">
        <v>57</v>
      </c>
      <c r="J29" s="424"/>
      <c r="K29" s="424">
        <v>185</v>
      </c>
      <c r="L29" s="424">
        <v>236</v>
      </c>
      <c r="M29" s="461">
        <f t="shared" si="3"/>
        <v>421</v>
      </c>
      <c r="N29" s="430">
        <f t="shared" si="4"/>
        <v>210.5</v>
      </c>
      <c r="O29" s="373"/>
    </row>
    <row r="30" spans="1:14" ht="15.75" thickBot="1">
      <c r="A30" s="383"/>
      <c r="B30" s="493" t="s">
        <v>121</v>
      </c>
      <c r="C30" s="419"/>
      <c r="D30" s="419">
        <v>202</v>
      </c>
      <c r="E30" s="431"/>
      <c r="F30" s="419">
        <f t="shared" si="5"/>
        <v>202</v>
      </c>
      <c r="H30" s="423">
        <v>5</v>
      </c>
      <c r="I30" s="491" t="s">
        <v>61</v>
      </c>
      <c r="J30" s="423">
        <v>16</v>
      </c>
      <c r="K30" s="423">
        <v>189</v>
      </c>
      <c r="L30" s="423">
        <v>131</v>
      </c>
      <c r="M30" s="434">
        <f t="shared" si="3"/>
        <v>336</v>
      </c>
      <c r="N30" s="429">
        <f t="shared" si="4"/>
        <v>168</v>
      </c>
    </row>
    <row r="31" spans="1:14" ht="15.75" thickBot="1">
      <c r="A31" s="450"/>
      <c r="B31" s="451"/>
      <c r="C31" s="396"/>
      <c r="D31" s="396"/>
      <c r="E31" s="396"/>
      <c r="F31" s="464"/>
      <c r="H31" s="424">
        <v>6</v>
      </c>
      <c r="I31" s="493" t="s">
        <v>117</v>
      </c>
      <c r="J31" s="424">
        <v>8</v>
      </c>
      <c r="K31" s="424">
        <v>174</v>
      </c>
      <c r="L31" s="424"/>
      <c r="M31" s="461">
        <f t="shared" si="3"/>
        <v>182</v>
      </c>
      <c r="N31" s="430">
        <f t="shared" si="4"/>
        <v>91</v>
      </c>
    </row>
    <row r="32" spans="1:14" ht="15.75" thickBot="1">
      <c r="A32" s="391"/>
      <c r="B32" s="491" t="s">
        <v>122</v>
      </c>
      <c r="C32" s="438"/>
      <c r="D32" s="452">
        <v>178</v>
      </c>
      <c r="E32" s="452"/>
      <c r="F32" s="437">
        <f t="shared" si="5"/>
        <v>178</v>
      </c>
      <c r="H32" s="472">
        <v>7</v>
      </c>
      <c r="I32" s="496" t="s">
        <v>69</v>
      </c>
      <c r="J32" s="467"/>
      <c r="K32" s="467">
        <v>177</v>
      </c>
      <c r="L32" s="467"/>
      <c r="M32" s="467">
        <f t="shared" si="3"/>
        <v>177</v>
      </c>
      <c r="N32" s="449">
        <f t="shared" si="4"/>
        <v>88.5</v>
      </c>
    </row>
    <row r="33" spans="1:13" ht="15.75" thickBot="1">
      <c r="A33" s="392"/>
      <c r="B33" s="491" t="s">
        <v>123</v>
      </c>
      <c r="C33" s="439"/>
      <c r="D33" s="449">
        <v>190</v>
      </c>
      <c r="E33" s="449"/>
      <c r="F33" s="439">
        <f t="shared" si="5"/>
        <v>190</v>
      </c>
      <c r="G33" s="373"/>
      <c r="H33" s="344"/>
      <c r="I33" s="344"/>
      <c r="J33" s="344"/>
      <c r="K33" s="344"/>
      <c r="M33" s="344"/>
    </row>
    <row r="34" spans="1:13" ht="15.75" thickBot="1">
      <c r="A34" s="450"/>
      <c r="B34" s="451"/>
      <c r="C34" s="396"/>
      <c r="D34" s="396"/>
      <c r="E34" s="396"/>
      <c r="F34" s="464"/>
      <c r="G34" s="373"/>
      <c r="H34" s="426" t="s">
        <v>11</v>
      </c>
      <c r="I34" s="425" t="s">
        <v>42</v>
      </c>
      <c r="J34" s="425" t="s">
        <v>2</v>
      </c>
      <c r="K34" s="425" t="s">
        <v>94</v>
      </c>
      <c r="L34" s="426" t="s">
        <v>9</v>
      </c>
      <c r="M34" s="344"/>
    </row>
    <row r="35" spans="1:13" ht="15">
      <c r="A35" s="460"/>
      <c r="B35" s="493" t="s">
        <v>124</v>
      </c>
      <c r="C35" s="441"/>
      <c r="D35" s="441">
        <v>177</v>
      </c>
      <c r="E35" s="442"/>
      <c r="F35" s="442">
        <f t="shared" si="5"/>
        <v>177</v>
      </c>
      <c r="H35" s="386">
        <v>1</v>
      </c>
      <c r="I35" s="491" t="s">
        <v>15</v>
      </c>
      <c r="J35" s="423">
        <v>8</v>
      </c>
      <c r="K35" s="423">
        <v>204</v>
      </c>
      <c r="L35" s="434">
        <f>K35+J35</f>
        <v>212</v>
      </c>
      <c r="M35" s="344"/>
    </row>
    <row r="36" spans="1:12" ht="15.75" thickBot="1">
      <c r="A36" s="383"/>
      <c r="B36" s="493" t="s">
        <v>125</v>
      </c>
      <c r="C36" s="419">
        <v>8</v>
      </c>
      <c r="D36" s="419">
        <v>170</v>
      </c>
      <c r="E36" s="419"/>
      <c r="F36" s="419">
        <f t="shared" si="5"/>
        <v>178</v>
      </c>
      <c r="H36" s="424">
        <v>2</v>
      </c>
      <c r="I36" s="493" t="s">
        <v>108</v>
      </c>
      <c r="J36" s="424"/>
      <c r="K36" s="424">
        <v>182</v>
      </c>
      <c r="L36" s="424">
        <f>K36+J36</f>
        <v>182</v>
      </c>
    </row>
    <row r="37" spans="1:12" ht="15.75" thickBot="1">
      <c r="A37" s="396"/>
      <c r="B37" s="522"/>
      <c r="C37" s="389"/>
      <c r="D37" s="389"/>
      <c r="E37" s="396"/>
      <c r="F37" s="464"/>
      <c r="H37" s="472">
        <v>3</v>
      </c>
      <c r="I37" s="508" t="s">
        <v>67</v>
      </c>
      <c r="J37" s="467"/>
      <c r="K37" s="467">
        <v>160</v>
      </c>
      <c r="L37" s="467">
        <f>K37+J37</f>
        <v>160</v>
      </c>
    </row>
    <row r="38" spans="1:6" ht="15">
      <c r="A38" s="421"/>
      <c r="B38" s="491" t="s">
        <v>126</v>
      </c>
      <c r="C38" s="438"/>
      <c r="D38" s="438">
        <v>178</v>
      </c>
      <c r="E38" s="437"/>
      <c r="F38" s="437">
        <f t="shared" si="5"/>
        <v>178</v>
      </c>
    </row>
    <row r="39" spans="1:6" ht="15.75" thickBot="1">
      <c r="A39" s="392"/>
      <c r="B39" s="491" t="s">
        <v>127</v>
      </c>
      <c r="C39" s="439"/>
      <c r="D39" s="439">
        <v>171</v>
      </c>
      <c r="E39" s="439"/>
      <c r="F39" s="439">
        <f t="shared" si="5"/>
        <v>171</v>
      </c>
    </row>
    <row r="40" spans="1:6" ht="15">
      <c r="A40" s="481"/>
      <c r="B40" s="481"/>
      <c r="C40" s="389"/>
      <c r="D40" s="389"/>
      <c r="E40" s="481"/>
      <c r="F40" s="48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9.140625" style="77" customWidth="1"/>
    <col min="2" max="2" width="23.28125" style="77" customWidth="1"/>
    <col min="3" max="16384" width="9.140625" style="77" customWidth="1"/>
  </cols>
  <sheetData>
    <row r="1" spans="1:12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112</v>
      </c>
      <c r="K1" s="569" t="s">
        <v>9</v>
      </c>
      <c r="L1" s="571" t="s">
        <v>10</v>
      </c>
    </row>
    <row r="2" spans="1:13" ht="15">
      <c r="A2" s="558">
        <v>1</v>
      </c>
      <c r="B2" s="521" t="s">
        <v>20</v>
      </c>
      <c r="C2" s="521"/>
      <c r="D2" s="521">
        <v>209</v>
      </c>
      <c r="E2" s="521">
        <v>150</v>
      </c>
      <c r="F2" s="521">
        <v>157</v>
      </c>
      <c r="G2" s="521">
        <v>149</v>
      </c>
      <c r="H2" s="521">
        <v>223</v>
      </c>
      <c r="I2" s="521">
        <v>182</v>
      </c>
      <c r="J2" s="521">
        <v>201</v>
      </c>
      <c r="K2" s="521">
        <f aca="true" t="shared" si="0" ref="K2:K10">J2+I2+H2+G2+F2+E2+D2+C2</f>
        <v>1271</v>
      </c>
      <c r="L2" s="552">
        <f aca="true" t="shared" si="1" ref="L2:L10">K2/7</f>
        <v>181.57142857142858</v>
      </c>
      <c r="M2" s="550"/>
    </row>
    <row r="3" spans="1:13" ht="15">
      <c r="A3" s="566">
        <v>2</v>
      </c>
      <c r="B3" s="520" t="s">
        <v>59</v>
      </c>
      <c r="C3" s="520"/>
      <c r="D3" s="520">
        <v>168</v>
      </c>
      <c r="E3" s="520">
        <v>176</v>
      </c>
      <c r="F3" s="520">
        <v>171</v>
      </c>
      <c r="G3" s="520">
        <v>211</v>
      </c>
      <c r="H3" s="520">
        <v>176</v>
      </c>
      <c r="I3" s="520">
        <v>217</v>
      </c>
      <c r="J3" s="520">
        <v>151</v>
      </c>
      <c r="K3" s="520">
        <f t="shared" si="0"/>
        <v>1270</v>
      </c>
      <c r="L3" s="553">
        <f t="shared" si="1"/>
        <v>181.42857142857142</v>
      </c>
      <c r="M3" s="550"/>
    </row>
    <row r="4" spans="1:13" ht="15">
      <c r="A4" s="558">
        <v>3</v>
      </c>
      <c r="B4" s="521" t="s">
        <v>24</v>
      </c>
      <c r="C4" s="521"/>
      <c r="D4" s="521">
        <v>162</v>
      </c>
      <c r="E4" s="521">
        <v>180</v>
      </c>
      <c r="F4" s="521">
        <v>159</v>
      </c>
      <c r="G4" s="521">
        <v>172</v>
      </c>
      <c r="H4" s="521">
        <v>135</v>
      </c>
      <c r="I4" s="521">
        <v>222</v>
      </c>
      <c r="J4" s="521">
        <v>205</v>
      </c>
      <c r="K4" s="521">
        <f t="shared" si="0"/>
        <v>1235</v>
      </c>
      <c r="L4" s="552">
        <f t="shared" si="1"/>
        <v>176.42857142857142</v>
      </c>
      <c r="M4" s="550"/>
    </row>
    <row r="5" spans="1:13" ht="15">
      <c r="A5" s="566">
        <v>4</v>
      </c>
      <c r="B5" s="520" t="s">
        <v>48</v>
      </c>
      <c r="C5" s="520"/>
      <c r="D5" s="520">
        <v>192</v>
      </c>
      <c r="E5" s="520">
        <v>151</v>
      </c>
      <c r="F5" s="520">
        <v>153</v>
      </c>
      <c r="G5" s="520">
        <v>166</v>
      </c>
      <c r="H5" s="520">
        <v>180</v>
      </c>
      <c r="I5" s="520">
        <v>156</v>
      </c>
      <c r="J5" s="520">
        <v>149</v>
      </c>
      <c r="K5" s="520">
        <f t="shared" si="0"/>
        <v>1147</v>
      </c>
      <c r="L5" s="553">
        <f t="shared" si="1"/>
        <v>163.85714285714286</v>
      </c>
      <c r="M5" s="550"/>
    </row>
    <row r="6" spans="1:13" ht="15">
      <c r="A6" s="558">
        <v>5</v>
      </c>
      <c r="B6" s="521" t="s">
        <v>76</v>
      </c>
      <c r="C6" s="521"/>
      <c r="D6" s="521">
        <v>142</v>
      </c>
      <c r="E6" s="521">
        <v>173</v>
      </c>
      <c r="F6" s="521">
        <v>156</v>
      </c>
      <c r="G6" s="521">
        <v>171</v>
      </c>
      <c r="H6" s="521">
        <v>182</v>
      </c>
      <c r="I6" s="521">
        <v>160</v>
      </c>
      <c r="J6" s="521">
        <v>147</v>
      </c>
      <c r="K6" s="521">
        <f t="shared" si="0"/>
        <v>1131</v>
      </c>
      <c r="L6" s="552">
        <f t="shared" si="1"/>
        <v>161.57142857142858</v>
      </c>
      <c r="M6" s="550"/>
    </row>
    <row r="7" spans="1:13" ht="15">
      <c r="A7" s="566">
        <v>6</v>
      </c>
      <c r="B7" s="520" t="s">
        <v>46</v>
      </c>
      <c r="C7" s="520"/>
      <c r="D7" s="520">
        <v>159</v>
      </c>
      <c r="E7" s="520">
        <v>165</v>
      </c>
      <c r="F7" s="520">
        <v>167</v>
      </c>
      <c r="G7" s="520">
        <v>166</v>
      </c>
      <c r="H7" s="520">
        <v>146</v>
      </c>
      <c r="I7" s="520">
        <v>160</v>
      </c>
      <c r="J7" s="520">
        <v>159</v>
      </c>
      <c r="K7" s="520">
        <f t="shared" si="0"/>
        <v>1122</v>
      </c>
      <c r="L7" s="553">
        <f t="shared" si="1"/>
        <v>160.28571428571428</v>
      </c>
      <c r="M7" s="550"/>
    </row>
    <row r="8" spans="1:13" ht="15">
      <c r="A8" s="558">
        <v>7</v>
      </c>
      <c r="B8" s="521" t="s">
        <v>88</v>
      </c>
      <c r="C8" s="521"/>
      <c r="D8" s="521">
        <v>170</v>
      </c>
      <c r="E8" s="521">
        <v>176</v>
      </c>
      <c r="F8" s="521">
        <v>153</v>
      </c>
      <c r="G8" s="521">
        <v>164</v>
      </c>
      <c r="H8" s="521">
        <v>133</v>
      </c>
      <c r="I8" s="521">
        <v>159</v>
      </c>
      <c r="J8" s="521">
        <v>144</v>
      </c>
      <c r="K8" s="521">
        <f t="shared" si="0"/>
        <v>1099</v>
      </c>
      <c r="L8" s="552">
        <f t="shared" si="1"/>
        <v>157</v>
      </c>
      <c r="M8" s="550"/>
    </row>
    <row r="9" spans="1:12" ht="15">
      <c r="A9" s="566">
        <v>8</v>
      </c>
      <c r="B9" s="520" t="s">
        <v>47</v>
      </c>
      <c r="C9" s="520">
        <v>56</v>
      </c>
      <c r="D9" s="520">
        <v>120</v>
      </c>
      <c r="E9" s="520">
        <v>132</v>
      </c>
      <c r="F9" s="520">
        <v>171</v>
      </c>
      <c r="G9" s="520">
        <v>152</v>
      </c>
      <c r="H9" s="520">
        <v>139</v>
      </c>
      <c r="I9" s="520">
        <v>154</v>
      </c>
      <c r="J9" s="520">
        <v>158</v>
      </c>
      <c r="K9" s="520">
        <f t="shared" si="0"/>
        <v>1082</v>
      </c>
      <c r="L9" s="553">
        <f t="shared" si="1"/>
        <v>154.57142857142858</v>
      </c>
    </row>
    <row r="10" spans="1:12" ht="15.75" thickBot="1">
      <c r="A10" s="572">
        <v>9</v>
      </c>
      <c r="B10" s="551" t="s">
        <v>84</v>
      </c>
      <c r="C10" s="551"/>
      <c r="D10" s="551">
        <v>122</v>
      </c>
      <c r="E10" s="551">
        <v>114</v>
      </c>
      <c r="F10" s="551">
        <v>112</v>
      </c>
      <c r="G10" s="551">
        <v>118</v>
      </c>
      <c r="H10" s="551">
        <v>127</v>
      </c>
      <c r="I10" s="551">
        <v>150</v>
      </c>
      <c r="J10" s="551">
        <v>142</v>
      </c>
      <c r="K10" s="551">
        <f t="shared" si="0"/>
        <v>885</v>
      </c>
      <c r="L10" s="554">
        <f t="shared" si="1"/>
        <v>126.42857142857143</v>
      </c>
    </row>
    <row r="12" ht="15.75" thickBot="1">
      <c r="B12" s="369"/>
    </row>
    <row r="13" spans="1:7" ht="15">
      <c r="A13" s="370" t="s">
        <v>11</v>
      </c>
      <c r="B13" s="371" t="s">
        <v>42</v>
      </c>
      <c r="C13" s="371"/>
      <c r="D13" s="569" t="s">
        <v>3</v>
      </c>
      <c r="E13" s="569" t="s">
        <v>4</v>
      </c>
      <c r="F13" s="371" t="s">
        <v>9</v>
      </c>
      <c r="G13" s="372" t="s">
        <v>10</v>
      </c>
    </row>
    <row r="14" spans="1:7" ht="15">
      <c r="A14" s="386">
        <v>1</v>
      </c>
      <c r="B14" s="521" t="s">
        <v>20</v>
      </c>
      <c r="C14" s="387"/>
      <c r="D14" s="387">
        <v>168</v>
      </c>
      <c r="E14" s="387">
        <v>212</v>
      </c>
      <c r="F14" s="387">
        <f>C14+D14+E14</f>
        <v>380</v>
      </c>
      <c r="G14" s="388">
        <f>F14/2</f>
        <v>190</v>
      </c>
    </row>
    <row r="15" spans="1:7" ht="15">
      <c r="A15" s="380">
        <v>2</v>
      </c>
      <c r="B15" s="520" t="s">
        <v>59</v>
      </c>
      <c r="C15" s="381"/>
      <c r="D15" s="381">
        <v>190</v>
      </c>
      <c r="E15" s="381">
        <v>173</v>
      </c>
      <c r="F15" s="381">
        <f>C15+D15+E15</f>
        <v>363</v>
      </c>
      <c r="G15" s="382">
        <f>F15/2</f>
        <v>181.5</v>
      </c>
    </row>
    <row r="16" spans="1:7" ht="15">
      <c r="A16" s="386">
        <v>3</v>
      </c>
      <c r="B16" s="521" t="s">
        <v>24</v>
      </c>
      <c r="C16" s="387"/>
      <c r="D16" s="387">
        <v>194</v>
      </c>
      <c r="E16" s="387">
        <v>166</v>
      </c>
      <c r="F16" s="387">
        <f>C16+D16+E16</f>
        <v>360</v>
      </c>
      <c r="G16" s="388">
        <f>F16/2</f>
        <v>180</v>
      </c>
    </row>
    <row r="17" spans="1:7" ht="15.75" thickBot="1">
      <c r="A17" s="383">
        <v>4</v>
      </c>
      <c r="B17" s="532" t="s">
        <v>46</v>
      </c>
      <c r="C17" s="384"/>
      <c r="D17" s="384">
        <v>136</v>
      </c>
      <c r="E17" s="384">
        <v>165</v>
      </c>
      <c r="F17" s="384">
        <f>C17+D17+E17</f>
        <v>301</v>
      </c>
      <c r="G17" s="385">
        <f>F17/2</f>
        <v>150.5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J3" sqref="J3"/>
    </sheetView>
  </sheetViews>
  <sheetFormatPr defaultColWidth="9.140625" defaultRowHeight="15"/>
  <cols>
    <col min="2" max="2" width="22.57421875" style="0" customWidth="1"/>
    <col min="8" max="8" width="21.140625" style="0" customWidth="1"/>
    <col min="14" max="14" width="21.8515625" style="0" customWidth="1"/>
  </cols>
  <sheetData>
    <row r="1" spans="1:17" ht="16.5" thickBot="1">
      <c r="A1" s="110" t="s">
        <v>0</v>
      </c>
      <c r="B1" s="111" t="s">
        <v>1</v>
      </c>
      <c r="C1" s="110" t="s">
        <v>2</v>
      </c>
      <c r="D1" s="111" t="s">
        <v>3</v>
      </c>
      <c r="E1" s="110" t="s">
        <v>4</v>
      </c>
      <c r="F1" s="111" t="s">
        <v>5</v>
      </c>
      <c r="G1" s="110" t="s">
        <v>6</v>
      </c>
      <c r="H1" s="111" t="s">
        <v>7</v>
      </c>
      <c r="I1" s="110" t="s">
        <v>8</v>
      </c>
      <c r="J1" s="111" t="s">
        <v>9</v>
      </c>
      <c r="K1" s="112" t="s">
        <v>10</v>
      </c>
      <c r="L1" s="113"/>
      <c r="M1" s="114" t="s">
        <v>11</v>
      </c>
      <c r="N1" s="115" t="s">
        <v>12</v>
      </c>
      <c r="O1" s="115" t="s">
        <v>13</v>
      </c>
      <c r="P1" s="115" t="s">
        <v>14</v>
      </c>
      <c r="Q1" s="112" t="s">
        <v>9</v>
      </c>
    </row>
    <row r="2" spans="1:17" ht="15.75">
      <c r="A2" s="87">
        <v>1</v>
      </c>
      <c r="B2" s="137" t="s">
        <v>44</v>
      </c>
      <c r="C2" s="136"/>
      <c r="D2" s="78">
        <v>214</v>
      </c>
      <c r="E2" s="136">
        <v>181</v>
      </c>
      <c r="F2" s="78">
        <v>236</v>
      </c>
      <c r="G2" s="136">
        <v>161</v>
      </c>
      <c r="H2" s="78">
        <v>174</v>
      </c>
      <c r="I2" s="136">
        <v>268</v>
      </c>
      <c r="J2" s="148">
        <v>1234</v>
      </c>
      <c r="K2" s="145">
        <v>205.66666666666666</v>
      </c>
      <c r="L2" s="113"/>
      <c r="M2" s="99">
        <v>1</v>
      </c>
      <c r="N2" s="139" t="s">
        <v>27</v>
      </c>
      <c r="O2" s="102"/>
      <c r="P2" s="102">
        <v>216</v>
      </c>
      <c r="Q2" s="167">
        <v>216</v>
      </c>
    </row>
    <row r="3" spans="1:17" ht="15.75">
      <c r="A3" s="129">
        <v>2</v>
      </c>
      <c r="B3" s="130" t="s">
        <v>45</v>
      </c>
      <c r="C3" s="129"/>
      <c r="D3" s="131">
        <v>203</v>
      </c>
      <c r="E3" s="129">
        <v>250</v>
      </c>
      <c r="F3" s="131">
        <v>172</v>
      </c>
      <c r="G3" s="129">
        <v>216</v>
      </c>
      <c r="H3" s="131">
        <v>176</v>
      </c>
      <c r="I3" s="129">
        <v>201</v>
      </c>
      <c r="J3" s="131">
        <v>1218</v>
      </c>
      <c r="K3" s="92">
        <v>203</v>
      </c>
      <c r="L3" s="164"/>
      <c r="M3" s="132">
        <v>2</v>
      </c>
      <c r="N3" s="130" t="s">
        <v>28</v>
      </c>
      <c r="O3" s="103"/>
      <c r="P3" s="103">
        <v>212</v>
      </c>
      <c r="Q3" s="109">
        <v>212</v>
      </c>
    </row>
    <row r="4" spans="1:17" ht="15.75">
      <c r="A4" s="87">
        <v>3</v>
      </c>
      <c r="B4" s="138" t="s">
        <v>37</v>
      </c>
      <c r="C4" s="87">
        <v>48</v>
      </c>
      <c r="D4" s="79">
        <v>138</v>
      </c>
      <c r="E4" s="87">
        <v>186</v>
      </c>
      <c r="F4" s="79">
        <v>204</v>
      </c>
      <c r="G4" s="87">
        <v>180</v>
      </c>
      <c r="H4" s="79">
        <v>179</v>
      </c>
      <c r="I4" s="87">
        <v>205</v>
      </c>
      <c r="J4" s="144">
        <v>1140</v>
      </c>
      <c r="K4" s="147">
        <v>190</v>
      </c>
      <c r="L4" s="164"/>
      <c r="M4" s="166">
        <v>3</v>
      </c>
      <c r="N4" s="138" t="s">
        <v>46</v>
      </c>
      <c r="O4" s="80"/>
      <c r="P4" s="80">
        <v>179</v>
      </c>
      <c r="Q4" s="120">
        <v>179</v>
      </c>
    </row>
    <row r="5" spans="1:17" ht="15.75">
      <c r="A5" s="129">
        <v>4</v>
      </c>
      <c r="B5" s="130" t="s">
        <v>20</v>
      </c>
      <c r="C5" s="129"/>
      <c r="D5" s="131">
        <v>123</v>
      </c>
      <c r="E5" s="129">
        <v>173</v>
      </c>
      <c r="F5" s="131">
        <v>190</v>
      </c>
      <c r="G5" s="129">
        <v>168</v>
      </c>
      <c r="H5" s="131">
        <v>193</v>
      </c>
      <c r="I5" s="129">
        <v>232</v>
      </c>
      <c r="J5" s="155">
        <v>1079</v>
      </c>
      <c r="K5" s="92">
        <v>179.83333333333334</v>
      </c>
      <c r="L5" s="164"/>
      <c r="M5" s="132">
        <v>4</v>
      </c>
      <c r="N5" s="130" t="s">
        <v>47</v>
      </c>
      <c r="O5" s="103">
        <v>8</v>
      </c>
      <c r="P5" s="103">
        <v>163</v>
      </c>
      <c r="Q5" s="109">
        <v>171</v>
      </c>
    </row>
    <row r="6" spans="1:17" ht="15.75">
      <c r="A6" s="87">
        <v>5</v>
      </c>
      <c r="B6" s="138" t="s">
        <v>21</v>
      </c>
      <c r="C6" s="87">
        <v>48</v>
      </c>
      <c r="D6" s="79">
        <v>163</v>
      </c>
      <c r="E6" s="87">
        <v>146</v>
      </c>
      <c r="F6" s="79">
        <v>180</v>
      </c>
      <c r="G6" s="87">
        <v>183</v>
      </c>
      <c r="H6" s="79">
        <v>170</v>
      </c>
      <c r="I6" s="87">
        <v>171</v>
      </c>
      <c r="J6" s="81">
        <v>1061</v>
      </c>
      <c r="K6" s="147">
        <v>176.83333333333334</v>
      </c>
      <c r="L6" s="164"/>
      <c r="M6" s="166">
        <v>5</v>
      </c>
      <c r="N6" s="139" t="s">
        <v>48</v>
      </c>
      <c r="O6" s="80"/>
      <c r="P6" s="80">
        <v>166</v>
      </c>
      <c r="Q6" s="120">
        <v>166</v>
      </c>
    </row>
    <row r="7" spans="1:17" ht="15.75">
      <c r="A7" s="129">
        <v>6</v>
      </c>
      <c r="B7" s="130" t="s">
        <v>15</v>
      </c>
      <c r="C7" s="129">
        <v>48</v>
      </c>
      <c r="D7" s="131">
        <v>161</v>
      </c>
      <c r="E7" s="129">
        <v>163</v>
      </c>
      <c r="F7" s="131">
        <v>165</v>
      </c>
      <c r="G7" s="129">
        <v>168</v>
      </c>
      <c r="H7" s="131">
        <v>172</v>
      </c>
      <c r="I7" s="129">
        <v>176</v>
      </c>
      <c r="J7" s="150">
        <v>1053</v>
      </c>
      <c r="K7" s="92">
        <v>175.5</v>
      </c>
      <c r="L7" s="164"/>
      <c r="M7" s="132">
        <v>6</v>
      </c>
      <c r="N7" s="130" t="s">
        <v>49</v>
      </c>
      <c r="O7" s="103"/>
      <c r="P7" s="103">
        <v>160</v>
      </c>
      <c r="Q7" s="109">
        <v>160</v>
      </c>
    </row>
    <row r="8" spans="1:17" ht="16.5" thickBot="1">
      <c r="A8" s="87">
        <v>7</v>
      </c>
      <c r="B8" s="138" t="s">
        <v>23</v>
      </c>
      <c r="C8" s="87"/>
      <c r="D8" s="79">
        <v>171</v>
      </c>
      <c r="E8" s="87">
        <v>118</v>
      </c>
      <c r="F8" s="79">
        <v>163</v>
      </c>
      <c r="G8" s="87">
        <v>171</v>
      </c>
      <c r="H8" s="79">
        <v>168</v>
      </c>
      <c r="I8" s="87">
        <v>196</v>
      </c>
      <c r="J8" s="81">
        <v>987</v>
      </c>
      <c r="K8" s="147">
        <v>164.5</v>
      </c>
      <c r="L8" s="164"/>
      <c r="M8" s="98">
        <v>7</v>
      </c>
      <c r="N8" s="143" t="s">
        <v>31</v>
      </c>
      <c r="O8" s="84"/>
      <c r="P8" s="84">
        <v>139</v>
      </c>
      <c r="Q8" s="123">
        <v>139</v>
      </c>
    </row>
    <row r="9" spans="1:17" ht="15.75">
      <c r="A9" s="129">
        <v>8</v>
      </c>
      <c r="B9" s="130" t="s">
        <v>46</v>
      </c>
      <c r="C9" s="129"/>
      <c r="D9" s="131">
        <v>158</v>
      </c>
      <c r="E9" s="129">
        <v>136</v>
      </c>
      <c r="F9" s="131">
        <v>191</v>
      </c>
      <c r="G9" s="129">
        <v>134</v>
      </c>
      <c r="H9" s="131">
        <v>166</v>
      </c>
      <c r="I9" s="129">
        <v>177</v>
      </c>
      <c r="J9" s="150">
        <v>962</v>
      </c>
      <c r="K9" s="92">
        <v>160.33333333333334</v>
      </c>
      <c r="L9" s="165"/>
      <c r="M9" s="116"/>
      <c r="N9" s="116"/>
      <c r="O9" s="116"/>
      <c r="P9" s="116"/>
      <c r="Q9" s="116"/>
    </row>
    <row r="10" spans="1:17" ht="15.75">
      <c r="A10" s="87">
        <v>9</v>
      </c>
      <c r="B10" s="139" t="s">
        <v>31</v>
      </c>
      <c r="C10" s="82"/>
      <c r="D10" s="79">
        <v>168</v>
      </c>
      <c r="E10" s="87">
        <v>164</v>
      </c>
      <c r="F10" s="79">
        <v>154</v>
      </c>
      <c r="G10" s="87">
        <v>151</v>
      </c>
      <c r="H10" s="79">
        <v>155</v>
      </c>
      <c r="I10" s="87">
        <v>161</v>
      </c>
      <c r="J10" s="144">
        <v>953</v>
      </c>
      <c r="K10" s="147">
        <v>158.83333333333334</v>
      </c>
      <c r="L10" s="165"/>
      <c r="M10" s="116"/>
      <c r="N10" s="116"/>
      <c r="O10" s="116"/>
      <c r="P10" s="116"/>
      <c r="Q10" s="116"/>
    </row>
    <row r="11" spans="1:17" ht="15.75">
      <c r="A11" s="129">
        <v>10</v>
      </c>
      <c r="B11" s="130" t="s">
        <v>48</v>
      </c>
      <c r="C11" s="129"/>
      <c r="D11" s="131">
        <v>132</v>
      </c>
      <c r="E11" s="129">
        <v>180</v>
      </c>
      <c r="F11" s="131">
        <v>161</v>
      </c>
      <c r="G11" s="129">
        <v>151</v>
      </c>
      <c r="H11" s="131">
        <v>198</v>
      </c>
      <c r="I11" s="129">
        <v>125</v>
      </c>
      <c r="J11" s="131">
        <v>947</v>
      </c>
      <c r="K11" s="92">
        <v>157.83333333333334</v>
      </c>
      <c r="L11" s="165"/>
      <c r="M11" s="116"/>
      <c r="N11" s="116"/>
      <c r="O11" s="116"/>
      <c r="P11" s="116"/>
      <c r="Q11" s="116"/>
    </row>
    <row r="12" spans="1:17" ht="15.75">
      <c r="A12" s="87">
        <v>11</v>
      </c>
      <c r="B12" s="139" t="s">
        <v>49</v>
      </c>
      <c r="C12" s="82"/>
      <c r="D12" s="79">
        <v>200</v>
      </c>
      <c r="E12" s="87">
        <v>141</v>
      </c>
      <c r="F12" s="79">
        <v>165</v>
      </c>
      <c r="G12" s="87">
        <v>155</v>
      </c>
      <c r="H12" s="79">
        <v>127</v>
      </c>
      <c r="I12" s="87">
        <v>151</v>
      </c>
      <c r="J12" s="81">
        <v>939</v>
      </c>
      <c r="K12" s="147">
        <v>156.5</v>
      </c>
      <c r="L12" s="165"/>
      <c r="M12" s="116"/>
      <c r="N12" s="116"/>
      <c r="O12" s="116"/>
      <c r="P12" s="116"/>
      <c r="Q12" s="116"/>
    </row>
    <row r="13" spans="1:17" ht="15.75">
      <c r="A13" s="129">
        <v>12</v>
      </c>
      <c r="B13" s="130" t="s">
        <v>28</v>
      </c>
      <c r="C13" s="129"/>
      <c r="D13" s="131">
        <v>169</v>
      </c>
      <c r="E13" s="129">
        <v>146</v>
      </c>
      <c r="F13" s="131">
        <v>161</v>
      </c>
      <c r="G13" s="129">
        <v>179</v>
      </c>
      <c r="H13" s="131">
        <v>127</v>
      </c>
      <c r="I13" s="129">
        <v>154</v>
      </c>
      <c r="J13" s="131">
        <v>936</v>
      </c>
      <c r="K13" s="92">
        <v>156</v>
      </c>
      <c r="L13" s="165"/>
      <c r="M13" s="116"/>
      <c r="N13" s="116"/>
      <c r="O13" s="116"/>
      <c r="P13" s="116"/>
      <c r="Q13" s="116"/>
    </row>
    <row r="14" spans="1:17" ht="15.75">
      <c r="A14" s="87">
        <v>13</v>
      </c>
      <c r="B14" s="139" t="s">
        <v>27</v>
      </c>
      <c r="C14" s="82"/>
      <c r="D14" s="86">
        <v>136</v>
      </c>
      <c r="E14" s="82">
        <v>137</v>
      </c>
      <c r="F14" s="86">
        <v>199</v>
      </c>
      <c r="G14" s="82">
        <v>136</v>
      </c>
      <c r="H14" s="86">
        <v>157</v>
      </c>
      <c r="I14" s="82">
        <v>158</v>
      </c>
      <c r="J14" s="81">
        <v>923</v>
      </c>
      <c r="K14" s="147">
        <v>153.83333333333334</v>
      </c>
      <c r="L14" s="152"/>
      <c r="M14" s="116"/>
      <c r="N14" s="116"/>
      <c r="O14" s="116"/>
      <c r="P14" s="116"/>
      <c r="Q14" s="116"/>
    </row>
    <row r="15" spans="1:17" ht="15.75">
      <c r="A15" s="129">
        <v>14</v>
      </c>
      <c r="B15" s="130" t="s">
        <v>47</v>
      </c>
      <c r="C15" s="129">
        <v>48</v>
      </c>
      <c r="D15" s="131">
        <v>99</v>
      </c>
      <c r="E15" s="129">
        <v>163</v>
      </c>
      <c r="F15" s="131">
        <v>143</v>
      </c>
      <c r="G15" s="129">
        <v>194</v>
      </c>
      <c r="H15" s="131">
        <v>116</v>
      </c>
      <c r="I15" s="129">
        <v>153</v>
      </c>
      <c r="J15" s="131">
        <v>916</v>
      </c>
      <c r="K15" s="92">
        <v>152.66666666666666</v>
      </c>
      <c r="L15" s="116"/>
      <c r="M15" s="116"/>
      <c r="N15" s="116"/>
      <c r="O15" s="116"/>
      <c r="P15" s="116"/>
      <c r="Q15" s="116"/>
    </row>
    <row r="16" spans="1:17" ht="15.75">
      <c r="A16" s="87">
        <v>15</v>
      </c>
      <c r="B16" s="138" t="s">
        <v>32</v>
      </c>
      <c r="C16" s="87">
        <v>48</v>
      </c>
      <c r="D16" s="86">
        <v>114</v>
      </c>
      <c r="E16" s="82">
        <v>147</v>
      </c>
      <c r="F16" s="86">
        <v>118</v>
      </c>
      <c r="G16" s="82">
        <v>166</v>
      </c>
      <c r="H16" s="86">
        <v>142</v>
      </c>
      <c r="I16" s="82">
        <v>146</v>
      </c>
      <c r="J16" s="144">
        <v>881</v>
      </c>
      <c r="K16" s="147">
        <v>146.83333333333334</v>
      </c>
      <c r="L16" s="116"/>
      <c r="M16" s="116"/>
      <c r="N16" s="116"/>
      <c r="O16" s="116"/>
      <c r="P16" s="116"/>
      <c r="Q16" s="116"/>
    </row>
    <row r="17" spans="1:17" ht="15.75">
      <c r="A17" s="129">
        <v>16</v>
      </c>
      <c r="B17" s="130" t="s">
        <v>50</v>
      </c>
      <c r="C17" s="129">
        <v>48</v>
      </c>
      <c r="D17" s="131">
        <v>117</v>
      </c>
      <c r="E17" s="129">
        <v>128</v>
      </c>
      <c r="F17" s="131">
        <v>148</v>
      </c>
      <c r="G17" s="129">
        <v>114</v>
      </c>
      <c r="H17" s="131">
        <v>152</v>
      </c>
      <c r="I17" s="129">
        <v>145</v>
      </c>
      <c r="J17" s="131">
        <v>852</v>
      </c>
      <c r="K17" s="101">
        <v>142</v>
      </c>
      <c r="L17" s="116"/>
      <c r="M17" s="116"/>
      <c r="N17" s="116"/>
      <c r="O17" s="116"/>
      <c r="P17" s="116"/>
      <c r="Q17" s="116"/>
    </row>
    <row r="18" spans="1:17" ht="16.5" thickBot="1">
      <c r="A18" s="142">
        <v>17</v>
      </c>
      <c r="B18" s="143" t="s">
        <v>51</v>
      </c>
      <c r="C18" s="142"/>
      <c r="D18" s="83">
        <v>119</v>
      </c>
      <c r="E18" s="97">
        <v>121</v>
      </c>
      <c r="F18" s="83">
        <v>144</v>
      </c>
      <c r="G18" s="97">
        <v>125</v>
      </c>
      <c r="H18" s="83">
        <v>108</v>
      </c>
      <c r="I18" s="97">
        <v>175</v>
      </c>
      <c r="J18" s="88">
        <v>792</v>
      </c>
      <c r="K18" s="146">
        <v>132</v>
      </c>
      <c r="L18" s="116"/>
      <c r="M18" s="116"/>
      <c r="N18" s="116"/>
      <c r="O18" s="116"/>
      <c r="P18" s="116"/>
      <c r="Q18" s="116"/>
    </row>
    <row r="19" spans="1:17" ht="15.7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6.5" thickBot="1">
      <c r="A20" s="124"/>
      <c r="B20" s="124"/>
      <c r="C20" s="124"/>
      <c r="D20" s="124"/>
      <c r="E20" s="124"/>
      <c r="F20" s="116"/>
      <c r="G20" s="124"/>
      <c r="H20" s="124"/>
      <c r="I20" s="124"/>
      <c r="J20" s="124"/>
      <c r="K20" s="124"/>
      <c r="L20" s="116"/>
      <c r="M20" s="116"/>
      <c r="N20" s="116"/>
      <c r="O20" s="116"/>
      <c r="P20" s="116"/>
      <c r="Q20" s="116"/>
    </row>
    <row r="21" spans="1:17" ht="16.5" thickBot="1">
      <c r="A21" s="94" t="s">
        <v>0</v>
      </c>
      <c r="B21" s="95" t="s">
        <v>39</v>
      </c>
      <c r="C21" s="89" t="s">
        <v>2</v>
      </c>
      <c r="D21" s="89" t="s">
        <v>14</v>
      </c>
      <c r="E21" s="94" t="s">
        <v>9</v>
      </c>
      <c r="F21" s="113"/>
      <c r="G21" s="125"/>
      <c r="H21" s="126" t="s">
        <v>40</v>
      </c>
      <c r="I21" s="126"/>
      <c r="J21" s="126"/>
      <c r="K21" s="127"/>
      <c r="L21" s="116"/>
      <c r="M21" s="85"/>
      <c r="N21" s="116"/>
      <c r="O21" s="116"/>
      <c r="P21" s="116"/>
      <c r="Q21" s="116"/>
    </row>
    <row r="22" spans="1:17" ht="16.5" thickBot="1">
      <c r="A22" s="104"/>
      <c r="B22" s="130" t="s">
        <v>37</v>
      </c>
      <c r="C22" s="93">
        <v>8</v>
      </c>
      <c r="D22" s="93">
        <v>153</v>
      </c>
      <c r="E22" s="149">
        <v>161</v>
      </c>
      <c r="F22" s="113"/>
      <c r="G22" s="95" t="s">
        <v>11</v>
      </c>
      <c r="H22" s="89" t="s">
        <v>12</v>
      </c>
      <c r="I22" s="89" t="s">
        <v>13</v>
      </c>
      <c r="J22" s="89" t="s">
        <v>14</v>
      </c>
      <c r="K22" s="94" t="s">
        <v>9</v>
      </c>
      <c r="L22" s="116"/>
      <c r="M22" s="77"/>
      <c r="N22" s="116"/>
      <c r="O22" s="116"/>
      <c r="P22" s="116"/>
      <c r="Q22" s="116"/>
    </row>
    <row r="23" spans="1:17" ht="16.5" thickBot="1">
      <c r="A23" s="134"/>
      <c r="B23" s="130" t="s">
        <v>46</v>
      </c>
      <c r="C23" s="108"/>
      <c r="D23" s="108">
        <v>131</v>
      </c>
      <c r="E23" s="106">
        <v>131</v>
      </c>
      <c r="F23" s="113"/>
      <c r="G23" s="135">
        <v>1</v>
      </c>
      <c r="H23" s="156" t="s">
        <v>27</v>
      </c>
      <c r="I23" s="93"/>
      <c r="J23" s="93">
        <v>217</v>
      </c>
      <c r="K23" s="149">
        <v>217</v>
      </c>
      <c r="L23" s="116"/>
      <c r="M23" s="116"/>
      <c r="N23" s="116"/>
      <c r="O23" s="116"/>
      <c r="P23" s="116"/>
      <c r="Q23" s="116"/>
    </row>
    <row r="24" spans="1:17" ht="16.5" thickBot="1">
      <c r="A24" s="127"/>
      <c r="B24" s="140"/>
      <c r="C24" s="141"/>
      <c r="D24" s="141"/>
      <c r="E24" s="96"/>
      <c r="F24" s="113"/>
      <c r="G24" s="118">
        <v>2</v>
      </c>
      <c r="H24" s="138" t="s">
        <v>37</v>
      </c>
      <c r="I24" s="81">
        <v>8</v>
      </c>
      <c r="J24" s="81">
        <v>194</v>
      </c>
      <c r="K24" s="162">
        <v>202</v>
      </c>
      <c r="L24" s="116"/>
      <c r="M24" s="116"/>
      <c r="N24" s="116"/>
      <c r="O24" s="116"/>
      <c r="P24" s="116"/>
      <c r="Q24" s="116"/>
    </row>
    <row r="25" spans="1:17" ht="15.75">
      <c r="A25" s="117"/>
      <c r="B25" s="138" t="s">
        <v>20</v>
      </c>
      <c r="C25" s="78"/>
      <c r="D25" s="78">
        <v>178</v>
      </c>
      <c r="E25" s="153">
        <v>178</v>
      </c>
      <c r="F25" s="113"/>
      <c r="G25" s="132">
        <v>3</v>
      </c>
      <c r="H25" s="130" t="s">
        <v>20</v>
      </c>
      <c r="I25" s="131"/>
      <c r="J25" s="131">
        <v>181</v>
      </c>
      <c r="K25" s="109">
        <v>181</v>
      </c>
      <c r="L25" s="116"/>
      <c r="M25" s="116"/>
      <c r="N25" s="116"/>
      <c r="O25" s="116"/>
      <c r="P25" s="116"/>
      <c r="Q25" s="116"/>
    </row>
    <row r="26" spans="1:17" ht="16.5" thickBot="1">
      <c r="A26" s="123"/>
      <c r="B26" s="138" t="s">
        <v>28</v>
      </c>
      <c r="C26" s="83"/>
      <c r="D26" s="83">
        <v>165</v>
      </c>
      <c r="E26" s="100">
        <v>165</v>
      </c>
      <c r="F26" s="113"/>
      <c r="G26" s="122">
        <v>4</v>
      </c>
      <c r="H26" s="143" t="s">
        <v>23</v>
      </c>
      <c r="I26" s="88"/>
      <c r="J26" s="88">
        <v>140</v>
      </c>
      <c r="K26" s="163">
        <v>140</v>
      </c>
      <c r="L26" s="116"/>
      <c r="M26" s="116"/>
      <c r="N26" s="116"/>
      <c r="O26" s="116"/>
      <c r="P26" s="116"/>
      <c r="Q26" s="116"/>
    </row>
    <row r="27" spans="1:17" ht="16.5" thickBot="1">
      <c r="A27" s="127"/>
      <c r="B27" s="140"/>
      <c r="C27" s="141"/>
      <c r="D27" s="141"/>
      <c r="E27" s="96"/>
      <c r="F27" s="116"/>
      <c r="G27" s="124"/>
      <c r="H27" s="124"/>
      <c r="I27" s="124"/>
      <c r="J27" s="124"/>
      <c r="K27" s="124"/>
      <c r="L27" s="124"/>
      <c r="M27" s="124"/>
      <c r="N27" s="116"/>
      <c r="O27" s="116"/>
      <c r="P27" s="116"/>
      <c r="Q27" s="116"/>
    </row>
    <row r="28" spans="1:17" ht="16.5" thickBot="1">
      <c r="A28" s="104"/>
      <c r="B28" s="130" t="s">
        <v>15</v>
      </c>
      <c r="C28" s="93">
        <v>8</v>
      </c>
      <c r="D28" s="93">
        <v>180</v>
      </c>
      <c r="E28" s="149">
        <v>188</v>
      </c>
      <c r="F28" s="121"/>
      <c r="G28" s="116"/>
      <c r="H28" s="116" t="s">
        <v>42</v>
      </c>
      <c r="I28" s="116"/>
      <c r="J28" s="116"/>
      <c r="K28" s="116"/>
      <c r="L28" s="116"/>
      <c r="M28" s="121"/>
      <c r="N28" s="77"/>
      <c r="O28" s="77"/>
      <c r="P28" s="77"/>
      <c r="Q28" s="77"/>
    </row>
    <row r="29" spans="1:17" ht="16.5" thickBot="1">
      <c r="A29" s="134"/>
      <c r="B29" s="130" t="s">
        <v>23</v>
      </c>
      <c r="C29" s="108"/>
      <c r="D29" s="108">
        <v>235</v>
      </c>
      <c r="E29" s="106">
        <v>235</v>
      </c>
      <c r="F29" s="121"/>
      <c r="G29" s="95" t="s">
        <v>11</v>
      </c>
      <c r="H29" s="128" t="s">
        <v>12</v>
      </c>
      <c r="I29" s="128" t="s">
        <v>13</v>
      </c>
      <c r="J29" s="128" t="s">
        <v>14</v>
      </c>
      <c r="K29" s="89" t="s">
        <v>43</v>
      </c>
      <c r="L29" s="89" t="s">
        <v>9</v>
      </c>
      <c r="M29" s="94" t="s">
        <v>10</v>
      </c>
      <c r="N29" s="77"/>
      <c r="O29" s="77"/>
      <c r="P29" s="77"/>
      <c r="Q29" s="77"/>
    </row>
    <row r="30" spans="1:17" ht="16.5" thickBot="1">
      <c r="A30" s="127"/>
      <c r="B30" s="140"/>
      <c r="C30" s="141"/>
      <c r="D30" s="141"/>
      <c r="E30" s="96"/>
      <c r="F30" s="121"/>
      <c r="G30" s="157">
        <v>1</v>
      </c>
      <c r="H30" s="158" t="s">
        <v>44</v>
      </c>
      <c r="I30" s="159"/>
      <c r="J30" s="159">
        <v>202</v>
      </c>
      <c r="K30" s="91">
        <v>198</v>
      </c>
      <c r="L30" s="91">
        <v>400</v>
      </c>
      <c r="M30" s="160">
        <v>200</v>
      </c>
      <c r="N30" s="77"/>
      <c r="O30" s="77"/>
      <c r="P30" s="77"/>
      <c r="Q30" s="77"/>
    </row>
    <row r="31" spans="1:17" ht="15.75">
      <c r="A31" s="117"/>
      <c r="B31" s="138" t="s">
        <v>21</v>
      </c>
      <c r="C31" s="78">
        <v>8</v>
      </c>
      <c r="D31" s="78">
        <v>172</v>
      </c>
      <c r="E31" s="153">
        <v>180</v>
      </c>
      <c r="F31" s="121"/>
      <c r="G31" s="132">
        <v>2</v>
      </c>
      <c r="H31" s="156" t="s">
        <v>45</v>
      </c>
      <c r="I31" s="103"/>
      <c r="J31" s="103">
        <v>167</v>
      </c>
      <c r="K31" s="131">
        <v>201</v>
      </c>
      <c r="L31" s="150">
        <v>368</v>
      </c>
      <c r="M31" s="109">
        <v>184</v>
      </c>
      <c r="N31" s="77"/>
      <c r="O31" s="77"/>
      <c r="P31" s="77"/>
      <c r="Q31" s="77"/>
    </row>
    <row r="32" spans="1:17" ht="16.5" thickBot="1">
      <c r="A32" s="123"/>
      <c r="B32" s="76" t="s">
        <v>27</v>
      </c>
      <c r="C32" s="83"/>
      <c r="D32" s="83">
        <v>188</v>
      </c>
      <c r="E32" s="154">
        <v>188</v>
      </c>
      <c r="F32" s="121"/>
      <c r="G32" s="118">
        <v>3</v>
      </c>
      <c r="H32" s="138" t="s">
        <v>27</v>
      </c>
      <c r="I32" s="119"/>
      <c r="J32" s="119">
        <v>178</v>
      </c>
      <c r="K32" s="81">
        <v>177</v>
      </c>
      <c r="L32" s="90">
        <v>355</v>
      </c>
      <c r="M32" s="161">
        <v>177.5</v>
      </c>
      <c r="N32" s="77"/>
      <c r="O32" s="77"/>
      <c r="P32" s="77"/>
      <c r="Q32" s="77"/>
    </row>
    <row r="33" spans="1:13" ht="16.5" thickBot="1">
      <c r="A33" s="116"/>
      <c r="B33" s="116"/>
      <c r="C33" s="116"/>
      <c r="D33" s="116"/>
      <c r="E33" s="116"/>
      <c r="F33" s="121"/>
      <c r="G33" s="107">
        <v>4</v>
      </c>
      <c r="H33" s="133" t="s">
        <v>37</v>
      </c>
      <c r="I33" s="105">
        <v>16</v>
      </c>
      <c r="J33" s="105">
        <v>162</v>
      </c>
      <c r="K33" s="108">
        <v>167</v>
      </c>
      <c r="L33" s="108">
        <v>345</v>
      </c>
      <c r="M33" s="151">
        <v>172.5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K12"/>
    </sheetView>
  </sheetViews>
  <sheetFormatPr defaultColWidth="9.140625" defaultRowHeight="15"/>
  <cols>
    <col min="1" max="1" width="9.140625" style="77" customWidth="1"/>
    <col min="2" max="2" width="23.28125" style="77" customWidth="1"/>
    <col min="3" max="8" width="9.140625" style="77" customWidth="1"/>
    <col min="9" max="9" width="28.421875" style="77" customWidth="1"/>
    <col min="10" max="13" width="9.140625" style="77" customWidth="1"/>
    <col min="14" max="14" width="20.57421875" style="77" customWidth="1"/>
    <col min="15" max="16384" width="9.140625" style="77" customWidth="1"/>
  </cols>
  <sheetData>
    <row r="1" spans="1:17" ht="15.75" thickBot="1">
      <c r="A1" s="575" t="s">
        <v>0</v>
      </c>
      <c r="B1" s="575" t="s">
        <v>1</v>
      </c>
      <c r="C1" s="575" t="s">
        <v>2</v>
      </c>
      <c r="D1" s="575" t="s">
        <v>3</v>
      </c>
      <c r="E1" s="575" t="s">
        <v>4</v>
      </c>
      <c r="F1" s="575" t="s">
        <v>5</v>
      </c>
      <c r="G1" s="575" t="s">
        <v>6</v>
      </c>
      <c r="H1" s="575" t="s">
        <v>7</v>
      </c>
      <c r="I1" s="575" t="s">
        <v>8</v>
      </c>
      <c r="J1" s="575" t="s">
        <v>9</v>
      </c>
      <c r="K1" s="575" t="s">
        <v>10</v>
      </c>
      <c r="L1" s="485"/>
      <c r="M1" s="579" t="s">
        <v>0</v>
      </c>
      <c r="N1" s="580" t="s">
        <v>93</v>
      </c>
      <c r="O1" s="580" t="s">
        <v>2</v>
      </c>
      <c r="P1" s="580" t="s">
        <v>14</v>
      </c>
      <c r="Q1" s="581" t="s">
        <v>9</v>
      </c>
    </row>
    <row r="2" spans="1:17" ht="15">
      <c r="A2" s="555">
        <v>1</v>
      </c>
      <c r="B2" s="556" t="s">
        <v>64</v>
      </c>
      <c r="C2" s="576">
        <v>48</v>
      </c>
      <c r="D2" s="556">
        <v>168</v>
      </c>
      <c r="E2" s="556">
        <v>170</v>
      </c>
      <c r="F2" s="556">
        <v>187</v>
      </c>
      <c r="G2" s="556">
        <v>258</v>
      </c>
      <c r="H2" s="556">
        <v>221</v>
      </c>
      <c r="I2" s="556">
        <v>178</v>
      </c>
      <c r="J2" s="556">
        <f aca="true" t="shared" si="0" ref="J2:J12">I2+H2+G2+F2+E2+D2+C2</f>
        <v>1230</v>
      </c>
      <c r="K2" s="557">
        <f aca="true" t="shared" si="1" ref="K2:K12">J2/6</f>
        <v>205</v>
      </c>
      <c r="L2" s="485"/>
      <c r="M2" s="421">
        <v>1</v>
      </c>
      <c r="N2" s="525" t="s">
        <v>31</v>
      </c>
      <c r="O2" s="526"/>
      <c r="P2" s="526">
        <v>229</v>
      </c>
      <c r="Q2" s="578">
        <f aca="true" t="shared" si="2" ref="Q2:Q7">P2+O2</f>
        <v>229</v>
      </c>
    </row>
    <row r="3" spans="1:17" ht="15">
      <c r="A3" s="566">
        <v>2</v>
      </c>
      <c r="B3" s="520" t="s">
        <v>20</v>
      </c>
      <c r="C3" s="531"/>
      <c r="D3" s="520">
        <v>233</v>
      </c>
      <c r="E3" s="520">
        <v>204</v>
      </c>
      <c r="F3" s="520">
        <v>191</v>
      </c>
      <c r="G3" s="520">
        <v>204</v>
      </c>
      <c r="H3" s="520">
        <v>149</v>
      </c>
      <c r="I3" s="520">
        <v>197</v>
      </c>
      <c r="J3" s="520">
        <f t="shared" si="0"/>
        <v>1178</v>
      </c>
      <c r="K3" s="553">
        <f t="shared" si="1"/>
        <v>196.33333333333334</v>
      </c>
      <c r="L3" s="485"/>
      <c r="M3" s="380">
        <v>2</v>
      </c>
      <c r="N3" s="520" t="s">
        <v>46</v>
      </c>
      <c r="O3" s="381"/>
      <c r="P3" s="381">
        <v>213</v>
      </c>
      <c r="Q3" s="382">
        <f t="shared" si="2"/>
        <v>213</v>
      </c>
    </row>
    <row r="4" spans="1:17" ht="15">
      <c r="A4" s="558">
        <v>3</v>
      </c>
      <c r="B4" s="521" t="s">
        <v>129</v>
      </c>
      <c r="C4" s="363"/>
      <c r="D4" s="521">
        <v>185</v>
      </c>
      <c r="E4" s="521">
        <v>193</v>
      </c>
      <c r="F4" s="521">
        <v>179</v>
      </c>
      <c r="G4" s="521">
        <v>186</v>
      </c>
      <c r="H4" s="521">
        <v>213</v>
      </c>
      <c r="I4" s="521">
        <v>180</v>
      </c>
      <c r="J4" s="521">
        <f t="shared" si="0"/>
        <v>1136</v>
      </c>
      <c r="K4" s="552">
        <f t="shared" si="1"/>
        <v>189.33333333333334</v>
      </c>
      <c r="L4" s="485"/>
      <c r="M4" s="386">
        <v>3</v>
      </c>
      <c r="N4" s="521" t="s">
        <v>59</v>
      </c>
      <c r="O4" s="387"/>
      <c r="P4" s="387">
        <v>210</v>
      </c>
      <c r="Q4" s="388">
        <f t="shared" si="2"/>
        <v>210</v>
      </c>
    </row>
    <row r="5" spans="1:17" ht="15">
      <c r="A5" s="566">
        <v>4</v>
      </c>
      <c r="B5" s="520" t="s">
        <v>69</v>
      </c>
      <c r="C5" s="531"/>
      <c r="D5" s="520">
        <v>190</v>
      </c>
      <c r="E5" s="520">
        <v>162</v>
      </c>
      <c r="F5" s="520">
        <v>226</v>
      </c>
      <c r="G5" s="520">
        <v>247</v>
      </c>
      <c r="H5" s="520">
        <v>134</v>
      </c>
      <c r="I5" s="520">
        <v>171</v>
      </c>
      <c r="J5" s="520">
        <f t="shared" si="0"/>
        <v>1130</v>
      </c>
      <c r="K5" s="553">
        <f t="shared" si="1"/>
        <v>188.33333333333334</v>
      </c>
      <c r="L5" s="485"/>
      <c r="M5" s="380">
        <v>4</v>
      </c>
      <c r="N5" s="520" t="s">
        <v>128</v>
      </c>
      <c r="O5" s="381"/>
      <c r="P5" s="381">
        <v>198</v>
      </c>
      <c r="Q5" s="382">
        <f t="shared" si="2"/>
        <v>198</v>
      </c>
    </row>
    <row r="6" spans="1:17" ht="15">
      <c r="A6" s="558">
        <v>5</v>
      </c>
      <c r="B6" s="521" t="s">
        <v>59</v>
      </c>
      <c r="C6" s="363"/>
      <c r="D6" s="521">
        <v>171</v>
      </c>
      <c r="E6" s="521">
        <v>179</v>
      </c>
      <c r="F6" s="521">
        <v>144</v>
      </c>
      <c r="G6" s="521">
        <v>181</v>
      </c>
      <c r="H6" s="521">
        <v>190</v>
      </c>
      <c r="I6" s="521">
        <v>169</v>
      </c>
      <c r="J6" s="521">
        <f t="shared" si="0"/>
        <v>1034</v>
      </c>
      <c r="K6" s="552">
        <f t="shared" si="1"/>
        <v>172.33333333333334</v>
      </c>
      <c r="L6" s="485"/>
      <c r="M6" s="386">
        <v>5</v>
      </c>
      <c r="N6" s="521" t="s">
        <v>47</v>
      </c>
      <c r="O6" s="387">
        <v>8</v>
      </c>
      <c r="P6" s="363">
        <v>189</v>
      </c>
      <c r="Q6" s="388">
        <f t="shared" si="2"/>
        <v>197</v>
      </c>
    </row>
    <row r="7" spans="1:17" ht="15.75" thickBot="1">
      <c r="A7" s="566">
        <v>6</v>
      </c>
      <c r="B7" s="520" t="s">
        <v>41</v>
      </c>
      <c r="C7" s="531">
        <v>48</v>
      </c>
      <c r="D7" s="520">
        <v>189</v>
      </c>
      <c r="E7" s="520">
        <v>150</v>
      </c>
      <c r="F7" s="520">
        <v>163</v>
      </c>
      <c r="G7" s="520">
        <v>145</v>
      </c>
      <c r="H7" s="520">
        <v>178</v>
      </c>
      <c r="I7" s="520">
        <v>150</v>
      </c>
      <c r="J7" s="520">
        <f t="shared" si="0"/>
        <v>1023</v>
      </c>
      <c r="K7" s="553">
        <f t="shared" si="1"/>
        <v>170.5</v>
      </c>
      <c r="L7" s="485"/>
      <c r="M7" s="383">
        <v>6</v>
      </c>
      <c r="N7" s="532" t="s">
        <v>48</v>
      </c>
      <c r="O7" s="384"/>
      <c r="P7" s="384">
        <v>138</v>
      </c>
      <c r="Q7" s="385">
        <f t="shared" si="2"/>
        <v>138</v>
      </c>
    </row>
    <row r="8" spans="1:15" ht="15">
      <c r="A8" s="558">
        <v>7</v>
      </c>
      <c r="B8" s="521" t="s">
        <v>46</v>
      </c>
      <c r="C8" s="363"/>
      <c r="D8" s="521">
        <v>154</v>
      </c>
      <c r="E8" s="521">
        <v>157</v>
      </c>
      <c r="F8" s="521">
        <v>164</v>
      </c>
      <c r="G8" s="521">
        <v>161</v>
      </c>
      <c r="H8" s="521">
        <v>169</v>
      </c>
      <c r="I8" s="521">
        <v>200</v>
      </c>
      <c r="J8" s="521">
        <f t="shared" si="0"/>
        <v>1005</v>
      </c>
      <c r="K8" s="552">
        <f t="shared" si="1"/>
        <v>167.5</v>
      </c>
      <c r="L8" s="485"/>
      <c r="O8" s="373"/>
    </row>
    <row r="9" spans="1:15" ht="15">
      <c r="A9" s="566">
        <v>8</v>
      </c>
      <c r="B9" s="520" t="s">
        <v>128</v>
      </c>
      <c r="C9" s="531"/>
      <c r="D9" s="520">
        <v>140</v>
      </c>
      <c r="E9" s="520">
        <v>123</v>
      </c>
      <c r="F9" s="520">
        <v>188</v>
      </c>
      <c r="G9" s="520">
        <v>188</v>
      </c>
      <c r="H9" s="520">
        <v>163</v>
      </c>
      <c r="I9" s="520">
        <v>183</v>
      </c>
      <c r="J9" s="520">
        <f t="shared" si="0"/>
        <v>985</v>
      </c>
      <c r="K9" s="553">
        <f t="shared" si="1"/>
        <v>164.16666666666666</v>
      </c>
      <c r="L9" s="485"/>
      <c r="O9" s="373"/>
    </row>
    <row r="10" spans="1:15" ht="15">
      <c r="A10" s="558">
        <v>9</v>
      </c>
      <c r="B10" s="521" t="s">
        <v>31</v>
      </c>
      <c r="C10" s="363"/>
      <c r="D10" s="521">
        <v>168</v>
      </c>
      <c r="E10" s="521">
        <v>175</v>
      </c>
      <c r="F10" s="521">
        <v>155</v>
      </c>
      <c r="G10" s="521">
        <v>134</v>
      </c>
      <c r="H10" s="521">
        <v>187</v>
      </c>
      <c r="I10" s="521">
        <v>159</v>
      </c>
      <c r="J10" s="521">
        <f t="shared" si="0"/>
        <v>978</v>
      </c>
      <c r="K10" s="552">
        <f t="shared" si="1"/>
        <v>163</v>
      </c>
      <c r="L10" s="485"/>
      <c r="O10" s="373"/>
    </row>
    <row r="11" spans="1:15" ht="15">
      <c r="A11" s="566">
        <v>10</v>
      </c>
      <c r="B11" s="520" t="s">
        <v>47</v>
      </c>
      <c r="C11" s="531">
        <v>48</v>
      </c>
      <c r="D11" s="520">
        <v>134</v>
      </c>
      <c r="E11" s="520">
        <v>156</v>
      </c>
      <c r="F11" s="520">
        <v>132</v>
      </c>
      <c r="G11" s="520">
        <v>174</v>
      </c>
      <c r="H11" s="520">
        <v>133</v>
      </c>
      <c r="I11" s="520">
        <v>164</v>
      </c>
      <c r="J11" s="520">
        <f t="shared" si="0"/>
        <v>941</v>
      </c>
      <c r="K11" s="553">
        <f t="shared" si="1"/>
        <v>156.83333333333334</v>
      </c>
      <c r="L11" s="485"/>
      <c r="O11" s="373"/>
    </row>
    <row r="12" spans="1:15" ht="15.75" thickBot="1">
      <c r="A12" s="572">
        <v>11</v>
      </c>
      <c r="B12" s="551" t="s">
        <v>48</v>
      </c>
      <c r="C12" s="577"/>
      <c r="D12" s="551">
        <v>132</v>
      </c>
      <c r="E12" s="551">
        <v>155</v>
      </c>
      <c r="F12" s="551">
        <v>136</v>
      </c>
      <c r="G12" s="551">
        <v>143</v>
      </c>
      <c r="H12" s="551">
        <v>123</v>
      </c>
      <c r="I12" s="551">
        <v>189</v>
      </c>
      <c r="J12" s="551">
        <f t="shared" si="0"/>
        <v>878</v>
      </c>
      <c r="K12" s="554">
        <f t="shared" si="1"/>
        <v>146.33333333333334</v>
      </c>
      <c r="L12" s="485"/>
      <c r="O12" s="373"/>
    </row>
    <row r="13" spans="1:15" ht="15.75" thickBot="1">
      <c r="A13" s="359"/>
      <c r="B13" s="359"/>
      <c r="C13" s="359"/>
      <c r="D13" s="359"/>
      <c r="E13" s="359"/>
      <c r="F13" s="359"/>
      <c r="I13" s="584"/>
      <c r="L13" s="485"/>
      <c r="O13" s="373"/>
    </row>
    <row r="14" spans="1:15" ht="15.75" thickBot="1">
      <c r="A14" s="506" t="s">
        <v>0</v>
      </c>
      <c r="B14" s="506" t="s">
        <v>39</v>
      </c>
      <c r="C14" s="506" t="s">
        <v>2</v>
      </c>
      <c r="D14" s="506" t="s">
        <v>14</v>
      </c>
      <c r="E14" s="507"/>
      <c r="F14" s="507" t="s">
        <v>9</v>
      </c>
      <c r="H14" s="344"/>
      <c r="I14" s="344"/>
      <c r="J14" s="344"/>
      <c r="K14" s="344"/>
      <c r="L14" s="483"/>
      <c r="O14" s="373"/>
    </row>
    <row r="15" spans="1:15" ht="15">
      <c r="A15" s="421"/>
      <c r="B15" s="521" t="s">
        <v>129</v>
      </c>
      <c r="C15" s="434"/>
      <c r="D15" s="434">
        <v>221</v>
      </c>
      <c r="E15" s="437"/>
      <c r="F15" s="437">
        <f>E15+D15+C15</f>
        <v>221</v>
      </c>
      <c r="H15" s="370" t="s">
        <v>11</v>
      </c>
      <c r="I15" s="371" t="s">
        <v>42</v>
      </c>
      <c r="J15" s="371" t="s">
        <v>2</v>
      </c>
      <c r="K15" s="371" t="s">
        <v>94</v>
      </c>
      <c r="L15" s="371"/>
      <c r="M15" s="371" t="s">
        <v>9</v>
      </c>
      <c r="N15" s="372" t="s">
        <v>10</v>
      </c>
      <c r="O15" s="373"/>
    </row>
    <row r="16" spans="1:15" ht="15.75" thickBot="1">
      <c r="A16" s="392"/>
      <c r="B16" s="521" t="s">
        <v>69</v>
      </c>
      <c r="C16" s="439"/>
      <c r="D16" s="439">
        <v>200</v>
      </c>
      <c r="E16" s="449"/>
      <c r="F16" s="439">
        <f aca="true" t="shared" si="3" ref="F16:F22">E16+D16+C16</f>
        <v>200</v>
      </c>
      <c r="H16" s="386">
        <v>1</v>
      </c>
      <c r="I16" s="521" t="s">
        <v>64</v>
      </c>
      <c r="J16" s="387">
        <v>16</v>
      </c>
      <c r="K16" s="387">
        <v>233</v>
      </c>
      <c r="L16" s="387">
        <v>196</v>
      </c>
      <c r="M16" s="387">
        <f>L16+K16+J16</f>
        <v>445</v>
      </c>
      <c r="N16" s="388">
        <f>M16/2</f>
        <v>222.5</v>
      </c>
      <c r="O16" s="373"/>
    </row>
    <row r="17" spans="1:15" ht="15.75" thickBot="1">
      <c r="A17" s="450"/>
      <c r="B17" s="451"/>
      <c r="C17" s="396"/>
      <c r="D17" s="396"/>
      <c r="E17" s="396"/>
      <c r="F17" s="464"/>
      <c r="H17" s="380">
        <v>2</v>
      </c>
      <c r="I17" s="520" t="s">
        <v>31</v>
      </c>
      <c r="J17" s="381"/>
      <c r="K17" s="381">
        <v>187</v>
      </c>
      <c r="L17" s="381">
        <v>181</v>
      </c>
      <c r="M17" s="381">
        <f>L17+K17+J17</f>
        <v>368</v>
      </c>
      <c r="N17" s="382">
        <f>M17/2</f>
        <v>184</v>
      </c>
      <c r="O17" s="373"/>
    </row>
    <row r="18" spans="1:15" ht="15.75" thickBot="1">
      <c r="A18" s="393"/>
      <c r="B18" s="520" t="s">
        <v>20</v>
      </c>
      <c r="C18" s="441"/>
      <c r="D18" s="441">
        <v>176</v>
      </c>
      <c r="E18" s="440"/>
      <c r="F18" s="442">
        <f t="shared" si="3"/>
        <v>176</v>
      </c>
      <c r="H18" s="392">
        <v>3</v>
      </c>
      <c r="I18" s="551" t="s">
        <v>129</v>
      </c>
      <c r="J18" s="573"/>
      <c r="K18" s="573">
        <v>139</v>
      </c>
      <c r="L18" s="573">
        <v>213</v>
      </c>
      <c r="M18" s="573">
        <f>L18+K18+J18</f>
        <v>352</v>
      </c>
      <c r="N18" s="574">
        <f>M18/2</f>
        <v>176</v>
      </c>
      <c r="O18" s="373"/>
    </row>
    <row r="19" spans="1:15" ht="15.75" thickBot="1">
      <c r="A19" s="383"/>
      <c r="B19" s="520" t="s">
        <v>31</v>
      </c>
      <c r="C19" s="419"/>
      <c r="D19" s="419">
        <v>214</v>
      </c>
      <c r="E19" s="431"/>
      <c r="F19" s="419">
        <f t="shared" si="3"/>
        <v>214</v>
      </c>
      <c r="L19" s="373"/>
      <c r="O19" s="373"/>
    </row>
    <row r="20" spans="1:15" ht="15.75" thickBot="1">
      <c r="A20" s="450"/>
      <c r="B20" s="451"/>
      <c r="C20" s="396"/>
      <c r="D20" s="396"/>
      <c r="E20" s="396"/>
      <c r="F20" s="464"/>
      <c r="O20" s="373"/>
    </row>
    <row r="21" spans="1:15" ht="15">
      <c r="A21" s="391"/>
      <c r="B21" s="521" t="s">
        <v>64</v>
      </c>
      <c r="C21" s="438">
        <v>8</v>
      </c>
      <c r="D21" s="452">
        <v>186</v>
      </c>
      <c r="E21" s="452"/>
      <c r="F21" s="437">
        <f t="shared" si="3"/>
        <v>194</v>
      </c>
      <c r="O21" s="373"/>
    </row>
    <row r="22" spans="1:15" ht="15.75" thickBot="1">
      <c r="A22" s="392"/>
      <c r="B22" s="521" t="s">
        <v>46</v>
      </c>
      <c r="C22" s="439"/>
      <c r="D22" s="449">
        <v>149</v>
      </c>
      <c r="E22" s="449"/>
      <c r="F22" s="439">
        <f t="shared" si="3"/>
        <v>149</v>
      </c>
      <c r="G22" s="373"/>
      <c r="O22" s="373"/>
    </row>
    <row r="23" spans="1:15" ht="15">
      <c r="A23" s="583"/>
      <c r="B23" s="582"/>
      <c r="C23" s="481"/>
      <c r="D23" s="481"/>
      <c r="E23" s="481"/>
      <c r="F23" s="481"/>
      <c r="G23" s="483"/>
      <c r="M23" s="344"/>
      <c r="O23" s="373"/>
    </row>
    <row r="24" ht="15">
      <c r="M24" s="344"/>
    </row>
    <row r="25" ht="15">
      <c r="M25" s="3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21.8515625" style="0" customWidth="1"/>
  </cols>
  <sheetData>
    <row r="1" spans="1:11" ht="15.75" thickBot="1">
      <c r="A1" s="575" t="s">
        <v>0</v>
      </c>
      <c r="B1" s="575" t="s">
        <v>1</v>
      </c>
      <c r="C1" s="575" t="s">
        <v>2</v>
      </c>
      <c r="D1" s="575" t="s">
        <v>3</v>
      </c>
      <c r="E1" s="575" t="s">
        <v>4</v>
      </c>
      <c r="F1" s="575" t="s">
        <v>5</v>
      </c>
      <c r="G1" s="575" t="s">
        <v>6</v>
      </c>
      <c r="H1" s="575" t="s">
        <v>7</v>
      </c>
      <c r="I1" s="575" t="s">
        <v>8</v>
      </c>
      <c r="J1" s="575" t="s">
        <v>9</v>
      </c>
      <c r="K1" s="575" t="s">
        <v>10</v>
      </c>
    </row>
    <row r="2" spans="1:11" ht="15">
      <c r="A2" s="555">
        <v>1</v>
      </c>
      <c r="B2" s="556" t="s">
        <v>16</v>
      </c>
      <c r="C2" s="576"/>
      <c r="D2" s="556">
        <v>231</v>
      </c>
      <c r="E2" s="556">
        <v>229</v>
      </c>
      <c r="F2" s="556">
        <v>222</v>
      </c>
      <c r="G2" s="556">
        <v>257</v>
      </c>
      <c r="H2" s="556">
        <v>264</v>
      </c>
      <c r="I2" s="556">
        <v>219</v>
      </c>
      <c r="J2" s="556">
        <f aca="true" t="shared" si="0" ref="J2:J7">I2+H2+G2+F2+E2+D2+C2</f>
        <v>1422</v>
      </c>
      <c r="K2" s="557">
        <f aca="true" t="shared" si="1" ref="K2:K7">J2/6</f>
        <v>237</v>
      </c>
    </row>
    <row r="3" spans="1:11" ht="15">
      <c r="A3" s="566">
        <v>2</v>
      </c>
      <c r="B3" s="520" t="s">
        <v>20</v>
      </c>
      <c r="C3" s="531"/>
      <c r="D3" s="520">
        <v>271</v>
      </c>
      <c r="E3" s="520">
        <v>213</v>
      </c>
      <c r="F3" s="520">
        <v>159</v>
      </c>
      <c r="G3" s="520">
        <v>208</v>
      </c>
      <c r="H3" s="520">
        <v>254</v>
      </c>
      <c r="I3" s="520">
        <v>176</v>
      </c>
      <c r="J3" s="520">
        <f t="shared" si="0"/>
        <v>1281</v>
      </c>
      <c r="K3" s="553">
        <f t="shared" si="1"/>
        <v>213.5</v>
      </c>
    </row>
    <row r="4" spans="1:11" ht="15">
      <c r="A4" s="558">
        <v>3</v>
      </c>
      <c r="B4" s="521" t="s">
        <v>41</v>
      </c>
      <c r="C4" s="363">
        <v>8</v>
      </c>
      <c r="D4" s="521">
        <v>198</v>
      </c>
      <c r="E4" s="521">
        <v>166</v>
      </c>
      <c r="F4" s="521">
        <v>215</v>
      </c>
      <c r="G4" s="521">
        <v>160</v>
      </c>
      <c r="H4" s="521">
        <v>145</v>
      </c>
      <c r="I4" s="521">
        <v>229</v>
      </c>
      <c r="J4" s="521">
        <f t="shared" si="0"/>
        <v>1121</v>
      </c>
      <c r="K4" s="552">
        <f t="shared" si="1"/>
        <v>186.83333333333334</v>
      </c>
    </row>
    <row r="5" spans="1:11" ht="15">
      <c r="A5" s="566">
        <v>4</v>
      </c>
      <c r="B5" s="520" t="s">
        <v>128</v>
      </c>
      <c r="C5" s="531">
        <v>8</v>
      </c>
      <c r="D5" s="520">
        <v>168</v>
      </c>
      <c r="E5" s="520">
        <v>143</v>
      </c>
      <c r="F5" s="520">
        <v>179</v>
      </c>
      <c r="G5" s="520">
        <v>156</v>
      </c>
      <c r="H5" s="520">
        <v>210</v>
      </c>
      <c r="I5" s="520">
        <v>174</v>
      </c>
      <c r="J5" s="520">
        <f t="shared" si="0"/>
        <v>1038</v>
      </c>
      <c r="K5" s="553">
        <f t="shared" si="1"/>
        <v>173</v>
      </c>
    </row>
    <row r="6" spans="1:11" ht="15">
      <c r="A6" s="558">
        <v>5</v>
      </c>
      <c r="B6" s="521" t="s">
        <v>64</v>
      </c>
      <c r="C6" s="363">
        <v>8</v>
      </c>
      <c r="D6" s="521">
        <v>134</v>
      </c>
      <c r="E6" s="521">
        <v>166</v>
      </c>
      <c r="F6" s="521">
        <v>144</v>
      </c>
      <c r="G6" s="521">
        <v>196</v>
      </c>
      <c r="H6" s="521">
        <v>160</v>
      </c>
      <c r="I6" s="521">
        <v>216</v>
      </c>
      <c r="J6" s="521">
        <f t="shared" si="0"/>
        <v>1024</v>
      </c>
      <c r="K6" s="552">
        <f t="shared" si="1"/>
        <v>170.66666666666666</v>
      </c>
    </row>
    <row r="7" spans="1:11" ht="15">
      <c r="A7" s="566">
        <v>6</v>
      </c>
      <c r="B7" s="520" t="s">
        <v>63</v>
      </c>
      <c r="C7" s="531">
        <v>8</v>
      </c>
      <c r="D7" s="520">
        <v>164</v>
      </c>
      <c r="E7" s="520">
        <v>118</v>
      </c>
      <c r="F7" s="520">
        <v>160</v>
      </c>
      <c r="G7" s="520">
        <v>166</v>
      </c>
      <c r="H7" s="520">
        <v>146</v>
      </c>
      <c r="I7" s="520">
        <v>168</v>
      </c>
      <c r="J7" s="520">
        <f t="shared" si="0"/>
        <v>930</v>
      </c>
      <c r="K7" s="553">
        <f t="shared" si="1"/>
        <v>155</v>
      </c>
    </row>
    <row r="9" ht="15">
      <c r="R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H15" sqref="H15:N19"/>
    </sheetView>
  </sheetViews>
  <sheetFormatPr defaultColWidth="9.140625" defaultRowHeight="15"/>
  <cols>
    <col min="2" max="2" width="23.57421875" style="0" customWidth="1"/>
    <col min="9" max="9" width="24.421875" style="0" customWidth="1"/>
    <col min="14" max="14" width="18.28125" style="0" customWidth="1"/>
  </cols>
  <sheetData>
    <row r="1" spans="1:18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84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  <c r="R1" s="77"/>
    </row>
    <row r="2" spans="1:18" ht="15">
      <c r="A2" s="555">
        <v>1</v>
      </c>
      <c r="B2" s="556" t="s">
        <v>59</v>
      </c>
      <c r="C2" s="556"/>
      <c r="D2" s="556">
        <v>184</v>
      </c>
      <c r="E2" s="556">
        <v>202</v>
      </c>
      <c r="F2" s="556">
        <v>235</v>
      </c>
      <c r="G2" s="556">
        <v>184</v>
      </c>
      <c r="H2" s="556">
        <v>213</v>
      </c>
      <c r="I2" s="556">
        <v>200</v>
      </c>
      <c r="J2" s="556">
        <f aca="true" t="shared" si="0" ref="J2:J13">I2+H2+G2+F2+E2+D2+C2</f>
        <v>1218</v>
      </c>
      <c r="K2" s="557">
        <f aca="true" t="shared" si="1" ref="K2:K13">J2/6</f>
        <v>203</v>
      </c>
      <c r="L2" s="485"/>
      <c r="M2" s="386">
        <v>1</v>
      </c>
      <c r="N2" s="521" t="s">
        <v>108</v>
      </c>
      <c r="O2" s="387"/>
      <c r="P2" s="387">
        <v>233</v>
      </c>
      <c r="Q2" s="388">
        <f>P2+O2</f>
        <v>233</v>
      </c>
      <c r="R2" s="77"/>
    </row>
    <row r="3" spans="1:18" ht="15">
      <c r="A3" s="566">
        <v>2</v>
      </c>
      <c r="B3" s="520" t="s">
        <v>69</v>
      </c>
      <c r="C3" s="520"/>
      <c r="D3" s="520">
        <v>201</v>
      </c>
      <c r="E3" s="520">
        <v>203</v>
      </c>
      <c r="F3" s="520">
        <v>207</v>
      </c>
      <c r="G3" s="520">
        <v>191</v>
      </c>
      <c r="H3" s="520">
        <v>180</v>
      </c>
      <c r="I3" s="520">
        <v>195</v>
      </c>
      <c r="J3" s="520">
        <f t="shared" si="0"/>
        <v>1177</v>
      </c>
      <c r="K3" s="553">
        <f t="shared" si="1"/>
        <v>196.16666666666666</v>
      </c>
      <c r="L3" s="485"/>
      <c r="M3" s="380">
        <v>2</v>
      </c>
      <c r="N3" s="520" t="s">
        <v>67</v>
      </c>
      <c r="O3" s="381"/>
      <c r="P3" s="381">
        <v>197</v>
      </c>
      <c r="Q3" s="382">
        <f>P3+O3</f>
        <v>197</v>
      </c>
      <c r="R3" s="77"/>
    </row>
    <row r="4" spans="1:18" ht="15">
      <c r="A4" s="558">
        <v>3</v>
      </c>
      <c r="B4" s="521" t="s">
        <v>35</v>
      </c>
      <c r="C4" s="521">
        <v>48</v>
      </c>
      <c r="D4" s="521">
        <v>140</v>
      </c>
      <c r="E4" s="521">
        <v>227</v>
      </c>
      <c r="F4" s="521">
        <v>199</v>
      </c>
      <c r="G4" s="521">
        <v>189</v>
      </c>
      <c r="H4" s="521">
        <v>148</v>
      </c>
      <c r="I4" s="521">
        <v>179</v>
      </c>
      <c r="J4" s="521">
        <f t="shared" si="0"/>
        <v>1130</v>
      </c>
      <c r="K4" s="552">
        <f t="shared" si="1"/>
        <v>188.33333333333334</v>
      </c>
      <c r="L4" s="485"/>
      <c r="M4" s="386">
        <v>3</v>
      </c>
      <c r="N4" s="521" t="s">
        <v>47</v>
      </c>
      <c r="O4" s="387">
        <v>8</v>
      </c>
      <c r="P4" s="387">
        <v>172</v>
      </c>
      <c r="Q4" s="388">
        <f>P4+O4</f>
        <v>180</v>
      </c>
      <c r="R4" s="77"/>
    </row>
    <row r="5" spans="1:18" ht="15">
      <c r="A5" s="566">
        <v>4</v>
      </c>
      <c r="B5" s="520" t="s">
        <v>23</v>
      </c>
      <c r="C5" s="520"/>
      <c r="D5" s="520">
        <v>183</v>
      </c>
      <c r="E5" s="520">
        <v>176</v>
      </c>
      <c r="F5" s="520">
        <v>203</v>
      </c>
      <c r="G5" s="520">
        <v>214</v>
      </c>
      <c r="H5" s="520">
        <v>169</v>
      </c>
      <c r="I5" s="520">
        <v>180</v>
      </c>
      <c r="J5" s="520">
        <f t="shared" si="0"/>
        <v>1125</v>
      </c>
      <c r="K5" s="553">
        <f t="shared" si="1"/>
        <v>187.5</v>
      </c>
      <c r="L5" s="485"/>
      <c r="M5" s="380">
        <v>4</v>
      </c>
      <c r="N5" s="520" t="s">
        <v>24</v>
      </c>
      <c r="O5" s="381"/>
      <c r="P5" s="381">
        <v>174</v>
      </c>
      <c r="Q5" s="382">
        <f>P5+O5</f>
        <v>174</v>
      </c>
      <c r="R5" s="77"/>
    </row>
    <row r="6" spans="1:18" ht="15.75" thickBot="1">
      <c r="A6" s="558">
        <v>5</v>
      </c>
      <c r="B6" s="521" t="s">
        <v>61</v>
      </c>
      <c r="C6" s="521">
        <v>48</v>
      </c>
      <c r="D6" s="521">
        <v>174</v>
      </c>
      <c r="E6" s="521">
        <v>182</v>
      </c>
      <c r="F6" s="521">
        <v>202</v>
      </c>
      <c r="G6" s="521">
        <v>181</v>
      </c>
      <c r="H6" s="521">
        <v>174</v>
      </c>
      <c r="I6" s="521">
        <v>141</v>
      </c>
      <c r="J6" s="521">
        <f t="shared" si="0"/>
        <v>1102</v>
      </c>
      <c r="K6" s="552">
        <f t="shared" si="1"/>
        <v>183.66666666666666</v>
      </c>
      <c r="L6" s="485"/>
      <c r="M6" s="392">
        <v>5</v>
      </c>
      <c r="N6" s="551" t="s">
        <v>48</v>
      </c>
      <c r="O6" s="573"/>
      <c r="P6" s="577">
        <v>155</v>
      </c>
      <c r="Q6" s="574">
        <f>P6+O6</f>
        <v>155</v>
      </c>
      <c r="R6" s="77"/>
    </row>
    <row r="7" spans="1:18" ht="15">
      <c r="A7" s="566">
        <v>6</v>
      </c>
      <c r="B7" s="520" t="s">
        <v>31</v>
      </c>
      <c r="C7" s="520"/>
      <c r="D7" s="520">
        <v>169</v>
      </c>
      <c r="E7" s="520">
        <v>184</v>
      </c>
      <c r="F7" s="520">
        <v>144</v>
      </c>
      <c r="G7" s="520">
        <v>204</v>
      </c>
      <c r="H7" s="520">
        <v>200</v>
      </c>
      <c r="I7" s="520">
        <v>190</v>
      </c>
      <c r="J7" s="520">
        <f t="shared" si="0"/>
        <v>1091</v>
      </c>
      <c r="K7" s="553">
        <f t="shared" si="1"/>
        <v>181.83333333333334</v>
      </c>
      <c r="L7" s="485"/>
      <c r="M7" s="77"/>
      <c r="N7" s="77"/>
      <c r="O7" s="373"/>
      <c r="P7" s="77"/>
      <c r="Q7" s="77"/>
      <c r="R7" s="77"/>
    </row>
    <row r="8" spans="1:18" ht="15">
      <c r="A8" s="558">
        <v>7</v>
      </c>
      <c r="B8" s="521" t="s">
        <v>67</v>
      </c>
      <c r="C8" s="521"/>
      <c r="D8" s="521">
        <v>176</v>
      </c>
      <c r="E8" s="521">
        <v>145</v>
      </c>
      <c r="F8" s="521">
        <v>182</v>
      </c>
      <c r="G8" s="521">
        <v>198</v>
      </c>
      <c r="H8" s="521">
        <v>189</v>
      </c>
      <c r="I8" s="521">
        <v>193</v>
      </c>
      <c r="J8" s="521">
        <f t="shared" si="0"/>
        <v>1083</v>
      </c>
      <c r="K8" s="552">
        <f t="shared" si="1"/>
        <v>180.5</v>
      </c>
      <c r="L8" s="485"/>
      <c r="O8" s="373"/>
      <c r="P8" s="77"/>
      <c r="Q8" s="77"/>
      <c r="R8" s="77"/>
    </row>
    <row r="9" spans="1:18" ht="15">
      <c r="A9" s="566">
        <v>8</v>
      </c>
      <c r="B9" s="520" t="s">
        <v>108</v>
      </c>
      <c r="C9" s="520"/>
      <c r="D9" s="520">
        <v>158</v>
      </c>
      <c r="E9" s="520">
        <v>222</v>
      </c>
      <c r="F9" s="520">
        <v>171</v>
      </c>
      <c r="G9" s="520">
        <v>154</v>
      </c>
      <c r="H9" s="520">
        <v>164</v>
      </c>
      <c r="I9" s="520">
        <v>179</v>
      </c>
      <c r="J9" s="520">
        <f t="shared" si="0"/>
        <v>1048</v>
      </c>
      <c r="K9" s="553">
        <f t="shared" si="1"/>
        <v>174.66666666666666</v>
      </c>
      <c r="L9" s="485"/>
      <c r="O9" s="373"/>
      <c r="P9" s="77"/>
      <c r="Q9" s="77"/>
      <c r="R9" s="77"/>
    </row>
    <row r="10" spans="1:18" ht="15">
      <c r="A10" s="558">
        <v>9</v>
      </c>
      <c r="B10" s="521" t="s">
        <v>24</v>
      </c>
      <c r="C10" s="521"/>
      <c r="D10" s="521">
        <v>146</v>
      </c>
      <c r="E10" s="521">
        <v>170</v>
      </c>
      <c r="F10" s="521">
        <v>189</v>
      </c>
      <c r="G10" s="521">
        <v>170</v>
      </c>
      <c r="H10" s="521">
        <v>169</v>
      </c>
      <c r="I10" s="521">
        <v>185</v>
      </c>
      <c r="J10" s="521">
        <f t="shared" si="0"/>
        <v>1029</v>
      </c>
      <c r="K10" s="552">
        <f t="shared" si="1"/>
        <v>171.5</v>
      </c>
      <c r="L10" s="485"/>
      <c r="O10" s="373"/>
      <c r="P10" s="77"/>
      <c r="Q10" s="77"/>
      <c r="R10" s="77"/>
    </row>
    <row r="11" spans="1:18" ht="15">
      <c r="A11" s="566">
        <v>10</v>
      </c>
      <c r="B11" s="520" t="s">
        <v>48</v>
      </c>
      <c r="C11" s="520"/>
      <c r="D11" s="520">
        <v>167</v>
      </c>
      <c r="E11" s="520">
        <v>147</v>
      </c>
      <c r="F11" s="520">
        <v>169</v>
      </c>
      <c r="G11" s="520">
        <v>175</v>
      </c>
      <c r="H11" s="520">
        <v>177</v>
      </c>
      <c r="I11" s="520">
        <v>160</v>
      </c>
      <c r="J11" s="520">
        <f t="shared" si="0"/>
        <v>995</v>
      </c>
      <c r="K11" s="553">
        <f t="shared" si="1"/>
        <v>165.83333333333334</v>
      </c>
      <c r="L11" s="485"/>
      <c r="O11" s="373"/>
      <c r="P11" s="77"/>
      <c r="Q11" s="77"/>
      <c r="R11" s="77"/>
    </row>
    <row r="12" spans="1:18" ht="15">
      <c r="A12" s="558">
        <v>11</v>
      </c>
      <c r="B12" s="521" t="s">
        <v>47</v>
      </c>
      <c r="C12" s="521">
        <v>48</v>
      </c>
      <c r="D12" s="521">
        <v>137</v>
      </c>
      <c r="E12" s="521">
        <v>183</v>
      </c>
      <c r="F12" s="521">
        <v>172</v>
      </c>
      <c r="G12" s="521">
        <v>126</v>
      </c>
      <c r="H12" s="521">
        <v>112</v>
      </c>
      <c r="I12" s="521">
        <v>159</v>
      </c>
      <c r="J12" s="521">
        <f t="shared" si="0"/>
        <v>937</v>
      </c>
      <c r="K12" s="552">
        <f t="shared" si="1"/>
        <v>156.16666666666666</v>
      </c>
      <c r="L12" s="485"/>
      <c r="O12" s="373"/>
      <c r="P12" s="77"/>
      <c r="Q12" s="77"/>
      <c r="R12" s="77"/>
    </row>
    <row r="13" spans="1:18" ht="15.75" thickBot="1">
      <c r="A13" s="567">
        <v>12</v>
      </c>
      <c r="B13" s="532" t="s">
        <v>130</v>
      </c>
      <c r="C13" s="532"/>
      <c r="D13" s="532">
        <v>125</v>
      </c>
      <c r="E13" s="532">
        <v>136</v>
      </c>
      <c r="F13" s="532">
        <v>153</v>
      </c>
      <c r="G13" s="532">
        <v>159</v>
      </c>
      <c r="H13" s="532">
        <v>165</v>
      </c>
      <c r="I13" s="532">
        <v>150</v>
      </c>
      <c r="J13" s="532">
        <f t="shared" si="0"/>
        <v>888</v>
      </c>
      <c r="K13" s="568">
        <f t="shared" si="1"/>
        <v>148</v>
      </c>
      <c r="L13" s="485"/>
      <c r="M13" s="77"/>
      <c r="N13" s="77"/>
      <c r="O13" s="373"/>
      <c r="P13" s="77"/>
      <c r="Q13" s="77"/>
      <c r="R13" s="77"/>
    </row>
    <row r="14" spans="3:18" ht="15.75" thickBot="1">
      <c r="C14" s="517"/>
      <c r="J14" s="517"/>
      <c r="K14" s="517"/>
      <c r="L14" s="483"/>
      <c r="M14" s="77"/>
      <c r="N14" s="77"/>
      <c r="O14" s="373"/>
      <c r="P14" s="77"/>
      <c r="Q14" s="77"/>
      <c r="R14" s="77"/>
    </row>
    <row r="15" spans="1:18" ht="15.75" thickBot="1">
      <c r="A15" s="426" t="s">
        <v>0</v>
      </c>
      <c r="B15" s="426" t="s">
        <v>39</v>
      </c>
      <c r="C15" s="506" t="s">
        <v>14</v>
      </c>
      <c r="D15" s="426" t="s">
        <v>43</v>
      </c>
      <c r="E15" s="425" t="s">
        <v>2</v>
      </c>
      <c r="F15" s="425" t="s">
        <v>9</v>
      </c>
      <c r="G15" s="77"/>
      <c r="H15" s="426" t="s">
        <v>11</v>
      </c>
      <c r="I15" s="426" t="s">
        <v>42</v>
      </c>
      <c r="J15" s="426" t="s">
        <v>2</v>
      </c>
      <c r="K15" s="426" t="s">
        <v>14</v>
      </c>
      <c r="L15" s="426" t="s">
        <v>43</v>
      </c>
      <c r="M15" s="426" t="s">
        <v>9</v>
      </c>
      <c r="N15" s="426" t="s">
        <v>10</v>
      </c>
      <c r="O15" s="373"/>
      <c r="P15" s="77"/>
      <c r="Q15" s="77"/>
      <c r="R15" s="77"/>
    </row>
    <row r="16" spans="1:18" ht="15.75" thickBot="1">
      <c r="A16" s="421"/>
      <c r="B16" s="521" t="s">
        <v>23</v>
      </c>
      <c r="C16" s="434">
        <v>173</v>
      </c>
      <c r="D16" s="434">
        <v>171</v>
      </c>
      <c r="E16" s="437"/>
      <c r="F16" s="437">
        <f>E16+D16+C16</f>
        <v>344</v>
      </c>
      <c r="G16" s="77"/>
      <c r="H16" s="585">
        <v>1</v>
      </c>
      <c r="I16" s="586" t="s">
        <v>69</v>
      </c>
      <c r="J16" s="585"/>
      <c r="K16" s="585">
        <v>211</v>
      </c>
      <c r="L16" s="585">
        <v>224</v>
      </c>
      <c r="M16" s="585">
        <f>J16+K16+L16</f>
        <v>435</v>
      </c>
      <c r="N16" s="585">
        <f>M16/2</f>
        <v>217.5</v>
      </c>
      <c r="O16" s="373"/>
      <c r="P16" s="77"/>
      <c r="Q16" s="77"/>
      <c r="R16" s="77"/>
    </row>
    <row r="17" spans="1:18" ht="15.75" thickBot="1">
      <c r="A17" s="392"/>
      <c r="B17" s="521" t="s">
        <v>61</v>
      </c>
      <c r="C17" s="439">
        <v>168</v>
      </c>
      <c r="D17" s="439">
        <v>156</v>
      </c>
      <c r="E17" s="449">
        <v>16</v>
      </c>
      <c r="F17" s="439">
        <f aca="true" t="shared" si="2" ref="F17:F26">E17+D17+C17</f>
        <v>340</v>
      </c>
      <c r="G17" s="77"/>
      <c r="H17" s="585">
        <v>2</v>
      </c>
      <c r="I17" s="511" t="s">
        <v>23</v>
      </c>
      <c r="J17" s="585"/>
      <c r="K17" s="585">
        <v>196</v>
      </c>
      <c r="L17" s="585">
        <v>214</v>
      </c>
      <c r="M17" s="585">
        <f>J17+K17+L17</f>
        <v>410</v>
      </c>
      <c r="N17" s="585">
        <f>M17/2</f>
        <v>205</v>
      </c>
      <c r="O17" s="373"/>
      <c r="P17" s="77"/>
      <c r="Q17" s="77"/>
      <c r="R17" s="77"/>
    </row>
    <row r="18" spans="1:18" ht="15.75" thickBot="1">
      <c r="A18" s="450"/>
      <c r="B18" s="451"/>
      <c r="C18" s="396"/>
      <c r="D18" s="396"/>
      <c r="E18" s="396"/>
      <c r="F18" s="464"/>
      <c r="G18" s="77"/>
      <c r="H18" s="587">
        <v>3</v>
      </c>
      <c r="I18" s="511" t="s">
        <v>59</v>
      </c>
      <c r="J18" s="587"/>
      <c r="K18" s="587">
        <v>168</v>
      </c>
      <c r="L18" s="587">
        <v>213</v>
      </c>
      <c r="M18" s="587">
        <f>J18+K18+L18</f>
        <v>381</v>
      </c>
      <c r="N18" s="587">
        <f>M18/2</f>
        <v>190.5</v>
      </c>
      <c r="O18" s="373"/>
      <c r="P18" s="77"/>
      <c r="Q18" s="77"/>
      <c r="R18" s="77"/>
    </row>
    <row r="19" spans="1:18" ht="15.75" thickBot="1">
      <c r="A19" s="393"/>
      <c r="B19" s="520" t="s">
        <v>35</v>
      </c>
      <c r="C19" s="441">
        <v>169</v>
      </c>
      <c r="D19" s="441">
        <v>174</v>
      </c>
      <c r="E19" s="440">
        <v>16</v>
      </c>
      <c r="F19" s="442">
        <f t="shared" si="2"/>
        <v>359</v>
      </c>
      <c r="G19" s="77"/>
      <c r="H19" s="587">
        <v>4</v>
      </c>
      <c r="I19" s="586" t="s">
        <v>35</v>
      </c>
      <c r="J19" s="587">
        <v>16</v>
      </c>
      <c r="K19" s="587">
        <v>180</v>
      </c>
      <c r="L19" s="587">
        <v>144</v>
      </c>
      <c r="M19" s="587">
        <f>J19+K19+L19</f>
        <v>340</v>
      </c>
      <c r="N19" s="587">
        <f>M19/2</f>
        <v>170</v>
      </c>
      <c r="O19" s="373"/>
      <c r="P19" s="77"/>
      <c r="Q19" s="77"/>
      <c r="R19" s="77"/>
    </row>
    <row r="20" spans="1:18" ht="15.75" thickBot="1">
      <c r="A20" s="383"/>
      <c r="B20" s="520" t="s">
        <v>31</v>
      </c>
      <c r="C20" s="419">
        <v>161</v>
      </c>
      <c r="D20" s="419">
        <v>151</v>
      </c>
      <c r="E20" s="431"/>
      <c r="F20" s="419">
        <f t="shared" si="2"/>
        <v>312</v>
      </c>
      <c r="G20" s="77"/>
      <c r="H20" s="344"/>
      <c r="I20" s="344"/>
      <c r="J20" s="344"/>
      <c r="K20" s="344"/>
      <c r="L20" s="77"/>
      <c r="O20" s="373"/>
      <c r="P20" s="77"/>
      <c r="Q20" s="77"/>
      <c r="R20" s="77"/>
    </row>
    <row r="21" spans="1:18" ht="15.75" thickBot="1">
      <c r="A21" s="450"/>
      <c r="B21" s="451"/>
      <c r="C21" s="396"/>
      <c r="D21" s="396"/>
      <c r="E21" s="396"/>
      <c r="F21" s="464"/>
      <c r="G21" s="77"/>
      <c r="H21" s="77"/>
      <c r="I21" s="77"/>
      <c r="J21" s="77"/>
      <c r="K21" s="77"/>
      <c r="O21" s="373"/>
      <c r="P21" s="77"/>
      <c r="Q21" s="77"/>
      <c r="R21" s="77"/>
    </row>
    <row r="22" spans="1:18" ht="15">
      <c r="A22" s="391"/>
      <c r="B22" s="556" t="s">
        <v>59</v>
      </c>
      <c r="C22" s="438">
        <v>174</v>
      </c>
      <c r="D22" s="452">
        <v>180</v>
      </c>
      <c r="E22" s="452"/>
      <c r="F22" s="437">
        <f t="shared" si="2"/>
        <v>354</v>
      </c>
      <c r="G22" s="77"/>
      <c r="H22" s="77"/>
      <c r="I22" s="77"/>
      <c r="J22" s="77"/>
      <c r="K22" s="77"/>
      <c r="O22" s="373"/>
      <c r="P22" s="77"/>
      <c r="Q22" s="77"/>
      <c r="R22" s="77"/>
    </row>
    <row r="23" spans="1:18" ht="15.75" thickBot="1">
      <c r="A23" s="392"/>
      <c r="B23" s="521" t="s">
        <v>67</v>
      </c>
      <c r="C23" s="439">
        <v>154</v>
      </c>
      <c r="D23" s="449">
        <v>147</v>
      </c>
      <c r="E23" s="449"/>
      <c r="F23" s="439">
        <f t="shared" si="2"/>
        <v>301</v>
      </c>
      <c r="G23" s="373"/>
      <c r="M23" s="344"/>
      <c r="N23" s="77"/>
      <c r="O23" s="77"/>
      <c r="P23" s="77"/>
      <c r="Q23" s="77"/>
      <c r="R23" s="77"/>
    </row>
    <row r="24" spans="1:18" ht="15.75" thickBot="1">
      <c r="A24" s="450"/>
      <c r="B24" s="451"/>
      <c r="C24" s="396"/>
      <c r="D24" s="396"/>
      <c r="E24" s="396"/>
      <c r="F24" s="464"/>
      <c r="G24" s="373"/>
      <c r="M24" s="344"/>
      <c r="N24" s="77"/>
      <c r="O24" s="77"/>
      <c r="P24" s="77"/>
      <c r="Q24" s="77"/>
      <c r="R24" s="77"/>
    </row>
    <row r="25" spans="1:18" ht="15">
      <c r="A25" s="460"/>
      <c r="B25" s="520" t="s">
        <v>69</v>
      </c>
      <c r="C25" s="441">
        <v>185</v>
      </c>
      <c r="D25" s="441">
        <v>204</v>
      </c>
      <c r="E25" s="442"/>
      <c r="F25" s="442">
        <f t="shared" si="2"/>
        <v>389</v>
      </c>
      <c r="G25" s="77"/>
      <c r="L25" s="77"/>
      <c r="M25" s="344"/>
      <c r="N25" s="77"/>
      <c r="O25" s="77"/>
      <c r="P25" s="77"/>
      <c r="Q25" s="77"/>
      <c r="R25" s="77"/>
    </row>
    <row r="26" spans="1:18" ht="15.75" thickBot="1">
      <c r="A26" s="383"/>
      <c r="B26" s="532" t="s">
        <v>108</v>
      </c>
      <c r="C26" s="419">
        <v>164</v>
      </c>
      <c r="D26" s="419">
        <v>203</v>
      </c>
      <c r="E26" s="419"/>
      <c r="F26" s="419">
        <f t="shared" si="2"/>
        <v>367</v>
      </c>
      <c r="G26" s="77"/>
      <c r="M26" s="77"/>
      <c r="N26" s="77"/>
      <c r="O26" s="77"/>
      <c r="P26" s="77"/>
      <c r="Q26" s="77"/>
      <c r="R26" s="77"/>
    </row>
    <row r="27" spans="7:18" ht="15">
      <c r="G27" s="77"/>
      <c r="M27" s="77"/>
      <c r="N27" s="77"/>
      <c r="O27" s="77"/>
      <c r="P27" s="77"/>
      <c r="Q27" s="77"/>
      <c r="R27" s="77"/>
    </row>
    <row r="28" spans="7:18" ht="15">
      <c r="G28" s="77"/>
      <c r="M28" s="77"/>
      <c r="N28" s="77"/>
      <c r="O28" s="77"/>
      <c r="P28" s="77"/>
      <c r="Q28" s="77"/>
      <c r="R28" s="77"/>
    </row>
    <row r="29" spans="7:18" ht="15">
      <c r="G29" s="77"/>
      <c r="M29" s="77"/>
      <c r="N29" s="77"/>
      <c r="O29" s="77"/>
      <c r="P29" s="77"/>
      <c r="Q29" s="77"/>
      <c r="R29" s="77"/>
    </row>
    <row r="30" spans="7:18" ht="15">
      <c r="G30" s="77"/>
      <c r="L30" s="77"/>
      <c r="M30" s="77"/>
      <c r="N30" s="77"/>
      <c r="O30" s="77"/>
      <c r="P30" s="77"/>
      <c r="Q30" s="77"/>
      <c r="R30" s="77"/>
    </row>
    <row r="31" spans="12:18" ht="15">
      <c r="L31" s="77"/>
      <c r="O31" s="77"/>
      <c r="P31" s="77"/>
      <c r="Q31" s="77"/>
      <c r="R31" s="77"/>
    </row>
    <row r="32" spans="12:18" ht="15">
      <c r="L32" s="77"/>
      <c r="O32" s="77"/>
      <c r="P32" s="77"/>
      <c r="Q32" s="77"/>
      <c r="R32" s="77"/>
    </row>
    <row r="33" spans="15:18" ht="15">
      <c r="O33" s="77"/>
      <c r="P33" s="77"/>
      <c r="Q33" s="77"/>
      <c r="R33" s="77"/>
    </row>
    <row r="34" ht="15">
      <c r="R34" s="77"/>
    </row>
    <row r="35" ht="15">
      <c r="R35" s="77"/>
    </row>
    <row r="36" ht="15">
      <c r="R36" s="77"/>
    </row>
    <row r="37" ht="15">
      <c r="R37" s="77"/>
    </row>
    <row r="38" ht="15">
      <c r="R38" s="77"/>
    </row>
    <row r="39" ht="15">
      <c r="R39" s="77"/>
    </row>
    <row r="40" ht="15">
      <c r="R40" s="7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7">
      <selection activeCell="I23" sqref="I23"/>
    </sheetView>
  </sheetViews>
  <sheetFormatPr defaultColWidth="9.140625" defaultRowHeight="15"/>
  <cols>
    <col min="1" max="1" width="9.140625" style="77" customWidth="1"/>
    <col min="2" max="2" width="23.57421875" style="77" customWidth="1"/>
    <col min="3" max="8" width="9.140625" style="77" customWidth="1"/>
    <col min="9" max="9" width="24.421875" style="77" customWidth="1"/>
    <col min="10" max="13" width="9.140625" style="77" customWidth="1"/>
    <col min="14" max="14" width="20.851562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110</v>
      </c>
      <c r="C2" s="521"/>
      <c r="D2" s="521">
        <v>179</v>
      </c>
      <c r="E2" s="521">
        <v>169</v>
      </c>
      <c r="F2" s="521">
        <v>245</v>
      </c>
      <c r="G2" s="521">
        <v>230</v>
      </c>
      <c r="H2" s="521">
        <v>153</v>
      </c>
      <c r="I2" s="521">
        <v>158</v>
      </c>
      <c r="J2" s="521">
        <f aca="true" t="shared" si="0" ref="J2:J14">I2+H2+G2+F2+E2+D2+C2</f>
        <v>1134</v>
      </c>
      <c r="K2" s="552">
        <f aca="true" t="shared" si="1" ref="K2:K14">J2/6</f>
        <v>189</v>
      </c>
      <c r="L2" s="485"/>
      <c r="M2" s="386">
        <v>1</v>
      </c>
      <c r="N2" s="521" t="s">
        <v>31</v>
      </c>
      <c r="O2" s="387"/>
      <c r="P2" s="387">
        <v>197</v>
      </c>
      <c r="Q2" s="388">
        <f>P2+O2</f>
        <v>197</v>
      </c>
    </row>
    <row r="3" spans="1:17" ht="15">
      <c r="A3" s="566">
        <v>2</v>
      </c>
      <c r="B3" s="520" t="s">
        <v>15</v>
      </c>
      <c r="C3" s="520">
        <v>48</v>
      </c>
      <c r="D3" s="520">
        <v>225</v>
      </c>
      <c r="E3" s="520">
        <v>149</v>
      </c>
      <c r="F3" s="520">
        <v>201</v>
      </c>
      <c r="G3" s="520">
        <v>145</v>
      </c>
      <c r="H3" s="520">
        <v>175</v>
      </c>
      <c r="I3" s="520">
        <v>190</v>
      </c>
      <c r="J3" s="520">
        <f t="shared" si="0"/>
        <v>1133</v>
      </c>
      <c r="K3" s="553">
        <f t="shared" si="1"/>
        <v>188.83333333333334</v>
      </c>
      <c r="L3" s="485"/>
      <c r="M3" s="380">
        <v>2</v>
      </c>
      <c r="N3" s="520" t="s">
        <v>131</v>
      </c>
      <c r="O3" s="381"/>
      <c r="P3" s="381">
        <v>181</v>
      </c>
      <c r="Q3" s="382">
        <f>P3+O3</f>
        <v>181</v>
      </c>
    </row>
    <row r="4" spans="1:17" ht="15.75" thickBot="1">
      <c r="A4" s="558">
        <v>3</v>
      </c>
      <c r="B4" s="521" t="s">
        <v>59</v>
      </c>
      <c r="C4" s="521"/>
      <c r="D4" s="521">
        <v>211</v>
      </c>
      <c r="E4" s="521">
        <v>168</v>
      </c>
      <c r="F4" s="521">
        <v>193</v>
      </c>
      <c r="G4" s="521">
        <v>161</v>
      </c>
      <c r="H4" s="521">
        <v>178</v>
      </c>
      <c r="I4" s="521">
        <v>211</v>
      </c>
      <c r="J4" s="521">
        <f t="shared" si="0"/>
        <v>1122</v>
      </c>
      <c r="K4" s="552">
        <f t="shared" si="1"/>
        <v>187</v>
      </c>
      <c r="L4" s="485"/>
      <c r="M4" s="392">
        <v>3</v>
      </c>
      <c r="N4" s="551" t="s">
        <v>130</v>
      </c>
      <c r="O4" s="573"/>
      <c r="P4" s="573">
        <v>177</v>
      </c>
      <c r="Q4" s="574">
        <f>P4+O4</f>
        <v>177</v>
      </c>
    </row>
    <row r="5" spans="1:15" ht="15">
      <c r="A5" s="566">
        <v>4</v>
      </c>
      <c r="B5" s="520" t="s">
        <v>108</v>
      </c>
      <c r="C5" s="520"/>
      <c r="D5" s="520">
        <v>162</v>
      </c>
      <c r="E5" s="520">
        <v>194</v>
      </c>
      <c r="F5" s="520">
        <v>155</v>
      </c>
      <c r="G5" s="520">
        <v>199</v>
      </c>
      <c r="H5" s="520">
        <v>205</v>
      </c>
      <c r="I5" s="520">
        <v>196</v>
      </c>
      <c r="J5" s="520">
        <f t="shared" si="0"/>
        <v>1111</v>
      </c>
      <c r="K5" s="553">
        <f t="shared" si="1"/>
        <v>185.16666666666666</v>
      </c>
      <c r="L5" s="485"/>
      <c r="O5" s="373"/>
    </row>
    <row r="6" spans="1:15" ht="15">
      <c r="A6" s="558">
        <v>5</v>
      </c>
      <c r="B6" s="521" t="s">
        <v>19</v>
      </c>
      <c r="C6" s="521"/>
      <c r="D6" s="521">
        <v>144</v>
      </c>
      <c r="E6" s="521">
        <v>155</v>
      </c>
      <c r="F6" s="521">
        <v>203</v>
      </c>
      <c r="G6" s="521">
        <v>200</v>
      </c>
      <c r="H6" s="521">
        <v>187</v>
      </c>
      <c r="I6" s="521">
        <v>181</v>
      </c>
      <c r="J6" s="521">
        <f t="shared" si="0"/>
        <v>1070</v>
      </c>
      <c r="K6" s="552">
        <f t="shared" si="1"/>
        <v>178.33333333333334</v>
      </c>
      <c r="L6" s="485"/>
      <c r="O6" s="373"/>
    </row>
    <row r="7" spans="1:15" ht="15">
      <c r="A7" s="566">
        <v>6</v>
      </c>
      <c r="B7" s="520" t="s">
        <v>46</v>
      </c>
      <c r="C7" s="520"/>
      <c r="D7" s="520">
        <v>179</v>
      </c>
      <c r="E7" s="520">
        <v>172</v>
      </c>
      <c r="F7" s="520">
        <v>170</v>
      </c>
      <c r="G7" s="520">
        <v>170</v>
      </c>
      <c r="H7" s="520">
        <v>188</v>
      </c>
      <c r="I7" s="520">
        <v>166</v>
      </c>
      <c r="J7" s="520">
        <f t="shared" si="0"/>
        <v>1045</v>
      </c>
      <c r="K7" s="553">
        <f t="shared" si="1"/>
        <v>174.16666666666666</v>
      </c>
      <c r="L7" s="485"/>
      <c r="O7" s="373"/>
    </row>
    <row r="8" spans="1:15" ht="15">
      <c r="A8" s="558">
        <v>7</v>
      </c>
      <c r="B8" s="521" t="s">
        <v>65</v>
      </c>
      <c r="C8" s="521"/>
      <c r="D8" s="521">
        <v>162</v>
      </c>
      <c r="E8" s="521">
        <v>176</v>
      </c>
      <c r="F8" s="521">
        <v>163</v>
      </c>
      <c r="G8" s="521">
        <v>162</v>
      </c>
      <c r="H8" s="521">
        <v>187</v>
      </c>
      <c r="I8" s="521">
        <v>168</v>
      </c>
      <c r="J8" s="521">
        <f t="shared" si="0"/>
        <v>1018</v>
      </c>
      <c r="K8" s="552">
        <f t="shared" si="1"/>
        <v>169.66666666666666</v>
      </c>
      <c r="L8" s="485"/>
      <c r="O8" s="373"/>
    </row>
    <row r="9" spans="1:15" ht="15">
      <c r="A9" s="566">
        <v>8</v>
      </c>
      <c r="B9" s="520" t="s">
        <v>73</v>
      </c>
      <c r="C9" s="520"/>
      <c r="D9" s="520">
        <v>157</v>
      </c>
      <c r="E9" s="520">
        <v>185</v>
      </c>
      <c r="F9" s="520">
        <v>192</v>
      </c>
      <c r="G9" s="520">
        <v>130</v>
      </c>
      <c r="H9" s="520">
        <v>167</v>
      </c>
      <c r="I9" s="520">
        <v>166</v>
      </c>
      <c r="J9" s="520">
        <f t="shared" si="0"/>
        <v>997</v>
      </c>
      <c r="K9" s="553">
        <f t="shared" si="1"/>
        <v>166.16666666666666</v>
      </c>
      <c r="L9" s="485"/>
      <c r="O9" s="373"/>
    </row>
    <row r="10" spans="1:15" ht="15">
      <c r="A10" s="558">
        <v>9</v>
      </c>
      <c r="B10" s="521" t="s">
        <v>130</v>
      </c>
      <c r="C10" s="521"/>
      <c r="D10" s="521">
        <v>155</v>
      </c>
      <c r="E10" s="521">
        <v>175</v>
      </c>
      <c r="F10" s="521">
        <v>178</v>
      </c>
      <c r="G10" s="521">
        <v>169</v>
      </c>
      <c r="H10" s="521">
        <v>167</v>
      </c>
      <c r="I10" s="521">
        <v>146</v>
      </c>
      <c r="J10" s="521">
        <f t="shared" si="0"/>
        <v>990</v>
      </c>
      <c r="K10" s="552">
        <f t="shared" si="1"/>
        <v>165</v>
      </c>
      <c r="L10" s="485"/>
      <c r="O10" s="373"/>
    </row>
    <row r="11" spans="1:15" ht="15">
      <c r="A11" s="566">
        <v>10</v>
      </c>
      <c r="B11" s="520" t="s">
        <v>31</v>
      </c>
      <c r="C11" s="520"/>
      <c r="D11" s="520">
        <v>135</v>
      </c>
      <c r="E11" s="520">
        <v>187</v>
      </c>
      <c r="F11" s="520">
        <v>159</v>
      </c>
      <c r="G11" s="520">
        <v>134</v>
      </c>
      <c r="H11" s="520">
        <v>197</v>
      </c>
      <c r="I11" s="520">
        <v>172</v>
      </c>
      <c r="J11" s="520">
        <f t="shared" si="0"/>
        <v>984</v>
      </c>
      <c r="K11" s="553">
        <f t="shared" si="1"/>
        <v>164</v>
      </c>
      <c r="L11" s="485"/>
      <c r="O11" s="373"/>
    </row>
    <row r="12" spans="1:15" ht="15">
      <c r="A12" s="558">
        <v>11</v>
      </c>
      <c r="B12" s="521" t="s">
        <v>87</v>
      </c>
      <c r="C12" s="521"/>
      <c r="D12" s="521">
        <v>126</v>
      </c>
      <c r="E12" s="521">
        <v>137</v>
      </c>
      <c r="F12" s="521">
        <v>129</v>
      </c>
      <c r="G12" s="521">
        <v>168</v>
      </c>
      <c r="H12" s="521">
        <v>148</v>
      </c>
      <c r="I12" s="521">
        <v>158</v>
      </c>
      <c r="J12" s="521">
        <f t="shared" si="0"/>
        <v>866</v>
      </c>
      <c r="K12" s="552">
        <f t="shared" si="1"/>
        <v>144.33333333333334</v>
      </c>
      <c r="L12" s="485"/>
      <c r="O12" s="373"/>
    </row>
    <row r="13" spans="1:12" ht="15">
      <c r="A13" s="566">
        <v>12</v>
      </c>
      <c r="B13" s="520" t="s">
        <v>131</v>
      </c>
      <c r="C13" s="520"/>
      <c r="D13" s="520">
        <v>155</v>
      </c>
      <c r="E13" s="520">
        <v>168</v>
      </c>
      <c r="F13" s="520">
        <v>121</v>
      </c>
      <c r="G13" s="520">
        <v>125</v>
      </c>
      <c r="H13" s="520">
        <v>123</v>
      </c>
      <c r="I13" s="520">
        <v>167</v>
      </c>
      <c r="J13" s="520">
        <f t="shared" si="0"/>
        <v>859</v>
      </c>
      <c r="K13" s="553">
        <f t="shared" si="1"/>
        <v>143.16666666666666</v>
      </c>
      <c r="L13" s="485"/>
    </row>
    <row r="14" spans="1:15" ht="15.75" thickBot="1">
      <c r="A14" s="572">
        <v>13</v>
      </c>
      <c r="B14" s="551" t="s">
        <v>132</v>
      </c>
      <c r="C14" s="551"/>
      <c r="D14" s="551">
        <v>134</v>
      </c>
      <c r="E14" s="551">
        <v>124</v>
      </c>
      <c r="F14" s="551">
        <v>157</v>
      </c>
      <c r="G14" s="551">
        <v>147</v>
      </c>
      <c r="H14" s="551">
        <v>160</v>
      </c>
      <c r="I14" s="551">
        <v>136</v>
      </c>
      <c r="J14" s="551">
        <f t="shared" si="0"/>
        <v>858</v>
      </c>
      <c r="K14" s="554">
        <f t="shared" si="1"/>
        <v>143</v>
      </c>
      <c r="L14" s="483"/>
      <c r="O14" s="373"/>
    </row>
    <row r="15" ht="15.75" thickBot="1">
      <c r="O15" s="373"/>
    </row>
    <row r="16" spans="1:15" ht="15.75" thickBot="1">
      <c r="A16" s="426" t="s">
        <v>0</v>
      </c>
      <c r="B16" s="426" t="s">
        <v>39</v>
      </c>
      <c r="C16" s="426" t="s">
        <v>14</v>
      </c>
      <c r="D16" s="426" t="s">
        <v>43</v>
      </c>
      <c r="E16" s="425" t="s">
        <v>2</v>
      </c>
      <c r="F16" s="425" t="s">
        <v>9</v>
      </c>
      <c r="H16" s="370" t="s">
        <v>11</v>
      </c>
      <c r="I16" s="371" t="s">
        <v>42</v>
      </c>
      <c r="J16" s="371" t="s">
        <v>2</v>
      </c>
      <c r="K16" s="371" t="s">
        <v>14</v>
      </c>
      <c r="L16" s="371" t="s">
        <v>43</v>
      </c>
      <c r="M16" s="371" t="s">
        <v>9</v>
      </c>
      <c r="N16" s="372" t="s">
        <v>10</v>
      </c>
      <c r="O16" s="373"/>
    </row>
    <row r="17" spans="1:15" ht="15">
      <c r="A17" s="421"/>
      <c r="B17" s="556" t="s">
        <v>110</v>
      </c>
      <c r="C17" s="434"/>
      <c r="D17" s="434">
        <v>129</v>
      </c>
      <c r="E17" s="437"/>
      <c r="F17" s="437">
        <f>E17+D17+C17</f>
        <v>129</v>
      </c>
      <c r="H17" s="386">
        <v>1</v>
      </c>
      <c r="I17" s="521" t="s">
        <v>108</v>
      </c>
      <c r="J17" s="387"/>
      <c r="K17" s="387">
        <v>247</v>
      </c>
      <c r="L17" s="387">
        <v>165</v>
      </c>
      <c r="M17" s="387">
        <f>J17+K17+L17</f>
        <v>412</v>
      </c>
      <c r="N17" s="388">
        <f>M17/2</f>
        <v>206</v>
      </c>
      <c r="O17" s="373"/>
    </row>
    <row r="18" spans="1:15" ht="15.75" thickBot="1">
      <c r="A18" s="392"/>
      <c r="B18" s="551" t="s">
        <v>131</v>
      </c>
      <c r="C18" s="439"/>
      <c r="D18" s="439">
        <v>168</v>
      </c>
      <c r="E18" s="449"/>
      <c r="F18" s="439">
        <f aca="true" t="shared" si="2" ref="F18:F27">E18+D18+C18</f>
        <v>168</v>
      </c>
      <c r="H18" s="380">
        <v>2</v>
      </c>
      <c r="I18" s="520" t="s">
        <v>131</v>
      </c>
      <c r="J18" s="381"/>
      <c r="K18" s="381">
        <v>222</v>
      </c>
      <c r="L18" s="381">
        <v>160</v>
      </c>
      <c r="M18" s="381">
        <f>J18+K18+L18</f>
        <v>382</v>
      </c>
      <c r="N18" s="382">
        <f>M18/2</f>
        <v>191</v>
      </c>
      <c r="O18" s="373"/>
    </row>
    <row r="19" spans="1:15" ht="15.75" thickBot="1">
      <c r="A19" s="450"/>
      <c r="B19" s="451"/>
      <c r="C19" s="396"/>
      <c r="D19" s="396"/>
      <c r="E19" s="396"/>
      <c r="F19" s="464"/>
      <c r="H19" s="386">
        <v>3</v>
      </c>
      <c r="I19" s="521" t="s">
        <v>15</v>
      </c>
      <c r="J19" s="387">
        <v>16</v>
      </c>
      <c r="K19" s="387">
        <v>162</v>
      </c>
      <c r="L19" s="387">
        <v>182</v>
      </c>
      <c r="M19" s="387">
        <f>J19+K19+L19</f>
        <v>360</v>
      </c>
      <c r="N19" s="388">
        <f>M19/2</f>
        <v>180</v>
      </c>
      <c r="O19" s="373"/>
    </row>
    <row r="20" spans="1:15" ht="15.75" thickBot="1">
      <c r="A20" s="393"/>
      <c r="B20" s="520" t="s">
        <v>15</v>
      </c>
      <c r="C20" s="441">
        <v>8</v>
      </c>
      <c r="D20" s="441">
        <v>213</v>
      </c>
      <c r="E20" s="440"/>
      <c r="F20" s="442">
        <f t="shared" si="2"/>
        <v>221</v>
      </c>
      <c r="H20" s="383">
        <v>4</v>
      </c>
      <c r="I20" s="532" t="s">
        <v>59</v>
      </c>
      <c r="J20" s="384"/>
      <c r="K20" s="384">
        <v>120</v>
      </c>
      <c r="L20" s="384">
        <v>199</v>
      </c>
      <c r="M20" s="384">
        <f>J20+K20+L20</f>
        <v>319</v>
      </c>
      <c r="N20" s="385">
        <f>M20/2</f>
        <v>159.5</v>
      </c>
      <c r="O20" s="373"/>
    </row>
    <row r="21" spans="1:15" ht="15.75" thickBot="1">
      <c r="A21" s="383"/>
      <c r="B21" s="520" t="s">
        <v>31</v>
      </c>
      <c r="C21" s="419"/>
      <c r="D21" s="419">
        <v>187</v>
      </c>
      <c r="E21" s="431"/>
      <c r="F21" s="419">
        <f t="shared" si="2"/>
        <v>187</v>
      </c>
      <c r="O21" s="373"/>
    </row>
    <row r="22" spans="1:6" ht="15.75" thickBot="1">
      <c r="A22" s="450"/>
      <c r="B22" s="451"/>
      <c r="C22" s="396"/>
      <c r="D22" s="396"/>
      <c r="E22" s="396"/>
      <c r="F22" s="464"/>
    </row>
    <row r="23" spans="1:6" ht="15">
      <c r="A23" s="391"/>
      <c r="B23" s="521" t="s">
        <v>108</v>
      </c>
      <c r="C23" s="438"/>
      <c r="D23" s="452">
        <v>200</v>
      </c>
      <c r="E23" s="452"/>
      <c r="F23" s="437">
        <f t="shared" si="2"/>
        <v>200</v>
      </c>
    </row>
    <row r="24" spans="1:7" ht="15.75" thickBot="1">
      <c r="A24" s="392"/>
      <c r="B24" s="521" t="s">
        <v>19</v>
      </c>
      <c r="C24" s="439"/>
      <c r="D24" s="449">
        <v>195</v>
      </c>
      <c r="E24" s="449"/>
      <c r="F24" s="439">
        <f t="shared" si="2"/>
        <v>195</v>
      </c>
      <c r="G24" s="373"/>
    </row>
    <row r="25" spans="1:7" ht="15.75" thickBot="1">
      <c r="A25" s="450"/>
      <c r="B25" s="451"/>
      <c r="C25" s="396"/>
      <c r="D25" s="396"/>
      <c r="E25" s="396"/>
      <c r="F25" s="464"/>
      <c r="G25" s="373"/>
    </row>
    <row r="26" spans="1:6" ht="15">
      <c r="A26" s="460"/>
      <c r="B26" s="520" t="s">
        <v>59</v>
      </c>
      <c r="C26" s="441"/>
      <c r="D26" s="441">
        <v>188</v>
      </c>
      <c r="E26" s="442"/>
      <c r="F26" s="442">
        <f t="shared" si="2"/>
        <v>188</v>
      </c>
    </row>
    <row r="27" spans="1:6" ht="15.75" thickBot="1">
      <c r="A27" s="383"/>
      <c r="B27" s="532" t="s">
        <v>46</v>
      </c>
      <c r="C27" s="419"/>
      <c r="D27" s="419">
        <v>184</v>
      </c>
      <c r="E27" s="419"/>
      <c r="F27" s="419">
        <f t="shared" si="2"/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3">
      <selection activeCell="M17" sqref="M17"/>
    </sheetView>
  </sheetViews>
  <sheetFormatPr defaultColWidth="9.140625" defaultRowHeight="15"/>
  <cols>
    <col min="1" max="1" width="9.140625" style="77" customWidth="1"/>
    <col min="2" max="2" width="23.140625" style="77" customWidth="1"/>
    <col min="3" max="3" width="9.140625" style="77" customWidth="1"/>
    <col min="4" max="4" width="7.57421875" style="77" customWidth="1"/>
    <col min="5" max="5" width="7.421875" style="77" customWidth="1"/>
    <col min="6" max="6" width="7.57421875" style="77" customWidth="1"/>
    <col min="7" max="8" width="7.28125" style="77" customWidth="1"/>
    <col min="9" max="9" width="7.57421875" style="77" customWidth="1"/>
    <col min="10" max="10" width="20.7109375" style="77" customWidth="1"/>
    <col min="11" max="13" width="9.140625" style="77" customWidth="1"/>
    <col min="14" max="14" width="23.421875" style="77" customWidth="1"/>
    <col min="15" max="16384" width="9.140625" style="77" customWidth="1"/>
  </cols>
  <sheetData>
    <row r="1" spans="1:17" ht="15">
      <c r="A1" s="593" t="s">
        <v>0</v>
      </c>
      <c r="B1" s="594" t="s">
        <v>1</v>
      </c>
      <c r="C1" s="594" t="s">
        <v>2</v>
      </c>
      <c r="D1" s="594" t="s">
        <v>3</v>
      </c>
      <c r="E1" s="594" t="s">
        <v>4</v>
      </c>
      <c r="F1" s="594" t="s">
        <v>5</v>
      </c>
      <c r="G1" s="594" t="s">
        <v>6</v>
      </c>
      <c r="H1" s="594" t="s">
        <v>7</v>
      </c>
      <c r="I1" s="594" t="s">
        <v>8</v>
      </c>
      <c r="J1" s="594" t="s">
        <v>9</v>
      </c>
      <c r="K1" s="595" t="s">
        <v>10</v>
      </c>
      <c r="M1" s="593" t="s">
        <v>0</v>
      </c>
      <c r="N1" s="594" t="s">
        <v>93</v>
      </c>
      <c r="O1" s="594" t="s">
        <v>2</v>
      </c>
      <c r="P1" s="594" t="s">
        <v>14</v>
      </c>
      <c r="Q1" s="595" t="s">
        <v>9</v>
      </c>
    </row>
    <row r="2" spans="1:18" ht="15">
      <c r="A2" s="558">
        <v>1</v>
      </c>
      <c r="B2" s="521" t="s">
        <v>23</v>
      </c>
      <c r="C2" s="521"/>
      <c r="D2" s="521">
        <v>191</v>
      </c>
      <c r="E2" s="521">
        <v>252</v>
      </c>
      <c r="F2" s="521">
        <v>207</v>
      </c>
      <c r="G2" s="521">
        <v>178</v>
      </c>
      <c r="H2" s="521">
        <v>153</v>
      </c>
      <c r="I2" s="521">
        <v>232</v>
      </c>
      <c r="J2" s="521">
        <v>1213</v>
      </c>
      <c r="K2" s="552">
        <f aca="true" t="shared" si="0" ref="K2:K18">J2/6</f>
        <v>202.16666666666666</v>
      </c>
      <c r="L2" s="591"/>
      <c r="M2" s="386">
        <v>1</v>
      </c>
      <c r="N2" s="521" t="s">
        <v>46</v>
      </c>
      <c r="O2" s="387"/>
      <c r="P2" s="387">
        <v>248</v>
      </c>
      <c r="Q2" s="388">
        <v>248</v>
      </c>
      <c r="R2" s="588">
        <v>1</v>
      </c>
    </row>
    <row r="3" spans="1:18" ht="15">
      <c r="A3" s="566">
        <v>2</v>
      </c>
      <c r="B3" s="520" t="s">
        <v>71</v>
      </c>
      <c r="C3" s="520"/>
      <c r="D3" s="520">
        <v>199</v>
      </c>
      <c r="E3" s="520">
        <v>211</v>
      </c>
      <c r="F3" s="520">
        <v>178</v>
      </c>
      <c r="G3" s="520">
        <v>217</v>
      </c>
      <c r="H3" s="520">
        <v>201</v>
      </c>
      <c r="I3" s="520">
        <v>191</v>
      </c>
      <c r="J3" s="520">
        <v>1197</v>
      </c>
      <c r="K3" s="553">
        <f t="shared" si="0"/>
        <v>199.5</v>
      </c>
      <c r="L3" s="591"/>
      <c r="M3" s="380">
        <v>2</v>
      </c>
      <c r="N3" s="520" t="s">
        <v>134</v>
      </c>
      <c r="O3" s="381"/>
      <c r="P3" s="381">
        <v>219</v>
      </c>
      <c r="Q3" s="382">
        <v>219</v>
      </c>
      <c r="R3" s="588">
        <v>2</v>
      </c>
    </row>
    <row r="4" spans="1:18" ht="15">
      <c r="A4" s="558">
        <v>3</v>
      </c>
      <c r="B4" s="521" t="s">
        <v>15</v>
      </c>
      <c r="C4" s="521">
        <v>48</v>
      </c>
      <c r="D4" s="521">
        <v>221</v>
      </c>
      <c r="E4" s="521">
        <v>195</v>
      </c>
      <c r="F4" s="521">
        <v>174</v>
      </c>
      <c r="G4" s="521">
        <v>188</v>
      </c>
      <c r="H4" s="521">
        <v>226</v>
      </c>
      <c r="I4" s="521">
        <v>133</v>
      </c>
      <c r="J4" s="521">
        <v>1185</v>
      </c>
      <c r="K4" s="552">
        <f t="shared" si="0"/>
        <v>197.5</v>
      </c>
      <c r="L4" s="591"/>
      <c r="M4" s="386">
        <v>3</v>
      </c>
      <c r="N4" s="521" t="s">
        <v>90</v>
      </c>
      <c r="O4" s="387">
        <v>8</v>
      </c>
      <c r="P4" s="363">
        <v>176</v>
      </c>
      <c r="Q4" s="388">
        <v>184</v>
      </c>
      <c r="R4" s="589">
        <v>3</v>
      </c>
    </row>
    <row r="5" spans="1:17" ht="15">
      <c r="A5" s="566">
        <v>4</v>
      </c>
      <c r="B5" s="520" t="s">
        <v>19</v>
      </c>
      <c r="C5" s="520"/>
      <c r="D5" s="520">
        <v>178</v>
      </c>
      <c r="E5" s="520">
        <v>197</v>
      </c>
      <c r="F5" s="520">
        <v>264</v>
      </c>
      <c r="G5" s="520">
        <v>183</v>
      </c>
      <c r="H5" s="520">
        <v>163</v>
      </c>
      <c r="I5" s="520">
        <v>197</v>
      </c>
      <c r="J5" s="520">
        <v>1182</v>
      </c>
      <c r="K5" s="553">
        <f t="shared" si="0"/>
        <v>197</v>
      </c>
      <c r="L5" s="591"/>
      <c r="M5" s="380">
        <v>4</v>
      </c>
      <c r="N5" s="520" t="s">
        <v>87</v>
      </c>
      <c r="O5" s="381"/>
      <c r="P5" s="381">
        <v>176</v>
      </c>
      <c r="Q5" s="382">
        <v>176</v>
      </c>
    </row>
    <row r="6" spans="1:17" ht="15">
      <c r="A6" s="558">
        <v>5</v>
      </c>
      <c r="B6" s="521" t="s">
        <v>20</v>
      </c>
      <c r="C6" s="521"/>
      <c r="D6" s="596">
        <v>267</v>
      </c>
      <c r="E6" s="521">
        <v>179</v>
      </c>
      <c r="F6" s="521">
        <v>165</v>
      </c>
      <c r="G6" s="521">
        <v>154</v>
      </c>
      <c r="H6" s="521">
        <v>186</v>
      </c>
      <c r="I6" s="521">
        <v>193</v>
      </c>
      <c r="J6" s="521">
        <v>1144</v>
      </c>
      <c r="K6" s="552">
        <f t="shared" si="0"/>
        <v>190.66666666666666</v>
      </c>
      <c r="L6" s="591"/>
      <c r="M6" s="386">
        <v>5</v>
      </c>
      <c r="N6" s="521" t="s">
        <v>133</v>
      </c>
      <c r="O6" s="387"/>
      <c r="P6" s="387">
        <v>162</v>
      </c>
      <c r="Q6" s="388">
        <v>162</v>
      </c>
    </row>
    <row r="7" spans="1:17" ht="15.75" thickBot="1">
      <c r="A7" s="566">
        <v>6</v>
      </c>
      <c r="B7" s="520" t="s">
        <v>131</v>
      </c>
      <c r="C7" s="520"/>
      <c r="D7" s="520">
        <v>180</v>
      </c>
      <c r="E7" s="520">
        <v>148</v>
      </c>
      <c r="F7" s="520">
        <v>169</v>
      </c>
      <c r="G7" s="520">
        <v>143</v>
      </c>
      <c r="H7" s="520">
        <v>246</v>
      </c>
      <c r="I7" s="520">
        <v>247</v>
      </c>
      <c r="J7" s="520">
        <v>1133</v>
      </c>
      <c r="K7" s="553">
        <f t="shared" si="0"/>
        <v>188.83333333333334</v>
      </c>
      <c r="L7" s="591"/>
      <c r="M7" s="383">
        <v>6</v>
      </c>
      <c r="N7" s="532" t="s">
        <v>31</v>
      </c>
      <c r="O7" s="384"/>
      <c r="P7" s="384">
        <v>157</v>
      </c>
      <c r="Q7" s="385">
        <v>157</v>
      </c>
    </row>
    <row r="8" spans="1:17" ht="15">
      <c r="A8" s="558">
        <v>7</v>
      </c>
      <c r="B8" s="521" t="s">
        <v>17</v>
      </c>
      <c r="C8" s="521">
        <v>48</v>
      </c>
      <c r="D8" s="521">
        <v>164</v>
      </c>
      <c r="E8" s="521">
        <v>180</v>
      </c>
      <c r="F8" s="521">
        <v>157</v>
      </c>
      <c r="G8" s="521">
        <v>198</v>
      </c>
      <c r="H8" s="521">
        <v>157</v>
      </c>
      <c r="I8" s="521">
        <v>224</v>
      </c>
      <c r="J8" s="521">
        <v>1128</v>
      </c>
      <c r="K8" s="552">
        <f t="shared" si="0"/>
        <v>188</v>
      </c>
      <c r="L8" s="591"/>
      <c r="M8" s="590"/>
      <c r="N8" s="590"/>
      <c r="O8" s="590"/>
      <c r="P8" s="590"/>
      <c r="Q8" s="590"/>
    </row>
    <row r="9" spans="1:17" ht="15">
      <c r="A9" s="566">
        <v>8</v>
      </c>
      <c r="B9" s="520" t="s">
        <v>90</v>
      </c>
      <c r="C9" s="520">
        <v>48</v>
      </c>
      <c r="D9" s="520">
        <v>176</v>
      </c>
      <c r="E9" s="520">
        <v>150</v>
      </c>
      <c r="F9" s="520">
        <v>181</v>
      </c>
      <c r="G9" s="520">
        <v>172</v>
      </c>
      <c r="H9" s="520">
        <v>192</v>
      </c>
      <c r="I9" s="520">
        <v>191</v>
      </c>
      <c r="J9" s="520">
        <v>1110</v>
      </c>
      <c r="K9" s="553">
        <f t="shared" si="0"/>
        <v>185</v>
      </c>
      <c r="L9" s="590"/>
      <c r="M9" s="590"/>
      <c r="N9" s="590"/>
      <c r="O9" s="590"/>
      <c r="P9" s="590"/>
      <c r="Q9" s="590"/>
    </row>
    <row r="10" spans="1:17" ht="15">
      <c r="A10" s="558">
        <v>9</v>
      </c>
      <c r="B10" s="521" t="s">
        <v>134</v>
      </c>
      <c r="C10" s="521"/>
      <c r="D10" s="521">
        <v>146</v>
      </c>
      <c r="E10" s="521">
        <v>170</v>
      </c>
      <c r="F10" s="521">
        <v>194</v>
      </c>
      <c r="G10" s="521">
        <v>174</v>
      </c>
      <c r="H10" s="521">
        <v>199</v>
      </c>
      <c r="I10" s="521">
        <v>190</v>
      </c>
      <c r="J10" s="521">
        <v>1073</v>
      </c>
      <c r="K10" s="552">
        <f t="shared" si="0"/>
        <v>178.83333333333334</v>
      </c>
      <c r="L10" s="590"/>
      <c r="M10" s="590"/>
      <c r="N10" s="590"/>
      <c r="O10" s="590"/>
      <c r="P10" s="590"/>
      <c r="Q10" s="590"/>
    </row>
    <row r="11" spans="1:17" ht="15">
      <c r="A11" s="566">
        <v>10</v>
      </c>
      <c r="B11" s="520" t="s">
        <v>46</v>
      </c>
      <c r="C11" s="520"/>
      <c r="D11" s="520">
        <v>179</v>
      </c>
      <c r="E11" s="520">
        <v>175</v>
      </c>
      <c r="F11" s="520">
        <v>160</v>
      </c>
      <c r="G11" s="520">
        <v>197</v>
      </c>
      <c r="H11" s="520">
        <v>182</v>
      </c>
      <c r="I11" s="520">
        <v>169</v>
      </c>
      <c r="J11" s="520">
        <v>1062</v>
      </c>
      <c r="K11" s="553">
        <f t="shared" si="0"/>
        <v>177</v>
      </c>
      <c r="L11" s="590"/>
      <c r="M11" s="590"/>
      <c r="N11" s="590"/>
      <c r="O11" s="590"/>
      <c r="P11" s="590"/>
      <c r="Q11" s="590"/>
    </row>
    <row r="12" spans="1:17" ht="15">
      <c r="A12" s="558">
        <v>11</v>
      </c>
      <c r="B12" s="521" t="s">
        <v>37</v>
      </c>
      <c r="C12" s="521">
        <v>48</v>
      </c>
      <c r="D12" s="521">
        <v>189</v>
      </c>
      <c r="E12" s="521">
        <v>162</v>
      </c>
      <c r="F12" s="521">
        <v>144</v>
      </c>
      <c r="G12" s="521">
        <v>179</v>
      </c>
      <c r="H12" s="521">
        <v>143</v>
      </c>
      <c r="I12" s="521">
        <v>191</v>
      </c>
      <c r="J12" s="521">
        <v>1056</v>
      </c>
      <c r="K12" s="552">
        <f t="shared" si="0"/>
        <v>176</v>
      </c>
      <c r="L12" s="590"/>
      <c r="M12" s="485"/>
      <c r="N12" s="592"/>
      <c r="O12" s="485"/>
      <c r="P12" s="590"/>
      <c r="Q12" s="485"/>
    </row>
    <row r="13" spans="1:17" ht="15">
      <c r="A13" s="566">
        <v>12</v>
      </c>
      <c r="B13" s="520" t="s">
        <v>31</v>
      </c>
      <c r="C13" s="520"/>
      <c r="D13" s="520">
        <v>156</v>
      </c>
      <c r="E13" s="520">
        <v>148</v>
      </c>
      <c r="F13" s="520">
        <v>148</v>
      </c>
      <c r="G13" s="520">
        <v>181</v>
      </c>
      <c r="H13" s="520">
        <v>208</v>
      </c>
      <c r="I13" s="520">
        <v>174</v>
      </c>
      <c r="J13" s="520">
        <v>1015</v>
      </c>
      <c r="K13" s="553">
        <f t="shared" si="0"/>
        <v>169.16666666666666</v>
      </c>
      <c r="L13" s="591"/>
      <c r="M13" s="485"/>
      <c r="N13" s="592"/>
      <c r="O13" s="485"/>
      <c r="P13" s="485"/>
      <c r="Q13" s="485"/>
    </row>
    <row r="14" spans="1:17" ht="15">
      <c r="A14" s="558">
        <v>13</v>
      </c>
      <c r="B14" s="521" t="s">
        <v>87</v>
      </c>
      <c r="C14" s="521"/>
      <c r="D14" s="521">
        <v>145</v>
      </c>
      <c r="E14" s="521">
        <v>194</v>
      </c>
      <c r="F14" s="521">
        <v>187</v>
      </c>
      <c r="G14" s="521">
        <v>169</v>
      </c>
      <c r="H14" s="521">
        <v>151</v>
      </c>
      <c r="I14" s="521">
        <v>169</v>
      </c>
      <c r="J14" s="521">
        <v>1015</v>
      </c>
      <c r="K14" s="552">
        <f t="shared" si="0"/>
        <v>169.16666666666666</v>
      </c>
      <c r="L14" s="590"/>
      <c r="M14" s="590"/>
      <c r="N14" s="590"/>
      <c r="O14" s="590"/>
      <c r="P14" s="590"/>
      <c r="Q14" s="590"/>
    </row>
    <row r="15" spans="1:17" ht="15">
      <c r="A15" s="566">
        <v>14</v>
      </c>
      <c r="B15" s="520" t="s">
        <v>133</v>
      </c>
      <c r="C15" s="520"/>
      <c r="D15" s="520">
        <v>181</v>
      </c>
      <c r="E15" s="520">
        <v>205</v>
      </c>
      <c r="F15" s="520">
        <v>162</v>
      </c>
      <c r="G15" s="520">
        <v>158</v>
      </c>
      <c r="H15" s="520">
        <v>161</v>
      </c>
      <c r="I15" s="520">
        <v>140</v>
      </c>
      <c r="J15" s="520">
        <v>1007</v>
      </c>
      <c r="K15" s="553">
        <f t="shared" si="0"/>
        <v>167.83333333333334</v>
      </c>
      <c r="L15" s="590"/>
      <c r="M15" s="485"/>
      <c r="N15" s="592"/>
      <c r="O15" s="485"/>
      <c r="P15" s="485"/>
      <c r="Q15" s="485"/>
    </row>
    <row r="16" spans="1:17" ht="15">
      <c r="A16" s="558">
        <v>15</v>
      </c>
      <c r="B16" s="521" t="s">
        <v>28</v>
      </c>
      <c r="C16" s="521"/>
      <c r="D16" s="521">
        <v>113</v>
      </c>
      <c r="E16" s="521">
        <v>176</v>
      </c>
      <c r="F16" s="521">
        <v>148</v>
      </c>
      <c r="G16" s="521">
        <v>190</v>
      </c>
      <c r="H16" s="521">
        <v>149</v>
      </c>
      <c r="I16" s="521">
        <v>137</v>
      </c>
      <c r="J16" s="521">
        <v>913</v>
      </c>
      <c r="K16" s="552">
        <f t="shared" si="0"/>
        <v>152.16666666666666</v>
      </c>
      <c r="L16" s="591"/>
      <c r="M16" s="485"/>
      <c r="N16" s="592"/>
      <c r="O16" s="485"/>
      <c r="P16" s="485"/>
      <c r="Q16" s="485"/>
    </row>
    <row r="17" spans="1:17" ht="15">
      <c r="A17" s="566">
        <v>16</v>
      </c>
      <c r="B17" s="520" t="s">
        <v>65</v>
      </c>
      <c r="C17" s="520"/>
      <c r="D17" s="520">
        <v>165</v>
      </c>
      <c r="E17" s="520">
        <v>162</v>
      </c>
      <c r="F17" s="520">
        <v>185</v>
      </c>
      <c r="G17" s="520">
        <v>119</v>
      </c>
      <c r="H17" s="520">
        <v>118</v>
      </c>
      <c r="I17" s="520">
        <v>130</v>
      </c>
      <c r="J17" s="520">
        <v>879</v>
      </c>
      <c r="K17" s="553">
        <f t="shared" si="0"/>
        <v>146.5</v>
      </c>
      <c r="L17" s="590"/>
      <c r="M17" s="485"/>
      <c r="N17" s="592"/>
      <c r="O17" s="485"/>
      <c r="P17" s="485"/>
      <c r="Q17" s="485"/>
    </row>
    <row r="18" spans="1:17" ht="15.75" thickBot="1">
      <c r="A18" s="572">
        <v>17</v>
      </c>
      <c r="B18" s="551" t="s">
        <v>135</v>
      </c>
      <c r="C18" s="551"/>
      <c r="D18" s="551">
        <v>164</v>
      </c>
      <c r="E18" s="551">
        <v>143</v>
      </c>
      <c r="F18" s="551">
        <v>157</v>
      </c>
      <c r="G18" s="551">
        <v>154</v>
      </c>
      <c r="H18" s="551">
        <v>83</v>
      </c>
      <c r="I18" s="551">
        <v>148</v>
      </c>
      <c r="J18" s="551">
        <v>849</v>
      </c>
      <c r="K18" s="554">
        <f t="shared" si="0"/>
        <v>141.5</v>
      </c>
      <c r="L18" s="591"/>
      <c r="M18" s="590"/>
      <c r="N18" s="590"/>
      <c r="O18" s="590"/>
      <c r="P18" s="590"/>
      <c r="Q18" s="590"/>
    </row>
    <row r="19" spans="12:17" ht="15.75" thickBot="1">
      <c r="L19" s="590"/>
      <c r="M19" s="590"/>
      <c r="N19" s="590"/>
      <c r="O19" s="590"/>
      <c r="P19" s="590"/>
      <c r="Q19" s="590"/>
    </row>
    <row r="20" spans="1:17" ht="15.75" thickBot="1">
      <c r="A20" s="398" t="s">
        <v>0</v>
      </c>
      <c r="B20" s="398" t="s">
        <v>39</v>
      </c>
      <c r="C20" s="398" t="s">
        <v>2</v>
      </c>
      <c r="D20" s="398" t="s">
        <v>14</v>
      </c>
      <c r="E20" s="400"/>
      <c r="F20" s="400" t="s">
        <v>9</v>
      </c>
      <c r="I20" s="593" t="s">
        <v>11</v>
      </c>
      <c r="J20" s="594" t="s">
        <v>40</v>
      </c>
      <c r="K20" s="594" t="s">
        <v>2</v>
      </c>
      <c r="L20" s="594" t="s">
        <v>14</v>
      </c>
      <c r="M20" s="594" t="s">
        <v>43</v>
      </c>
      <c r="N20" s="594" t="s">
        <v>9</v>
      </c>
      <c r="O20" s="595" t="s">
        <v>10</v>
      </c>
      <c r="P20" s="344"/>
      <c r="Q20" s="344"/>
    </row>
    <row r="21" spans="1:17" ht="15">
      <c r="A21" s="421"/>
      <c r="B21" s="508" t="s">
        <v>15</v>
      </c>
      <c r="C21" s="434">
        <v>8</v>
      </c>
      <c r="D21" s="434">
        <v>180</v>
      </c>
      <c r="E21" s="437"/>
      <c r="F21" s="437">
        <f>E21+D21+C21</f>
        <v>188</v>
      </c>
      <c r="I21" s="386">
        <v>1</v>
      </c>
      <c r="J21" s="521" t="s">
        <v>15</v>
      </c>
      <c r="K21" s="387">
        <v>8</v>
      </c>
      <c r="L21" s="387">
        <v>246</v>
      </c>
      <c r="M21" s="387"/>
      <c r="N21" s="387">
        <f aca="true" t="shared" si="1" ref="N21:N27">K21+L21+M21</f>
        <v>254</v>
      </c>
      <c r="O21" s="388">
        <f aca="true" t="shared" si="2" ref="O21:O27">N21/2</f>
        <v>127</v>
      </c>
      <c r="P21" s="344"/>
      <c r="Q21" s="344"/>
    </row>
    <row r="22" spans="1:17" ht="15.75" thickBot="1">
      <c r="A22" s="392"/>
      <c r="B22" s="491" t="s">
        <v>90</v>
      </c>
      <c r="C22" s="439">
        <v>8</v>
      </c>
      <c r="D22" s="439">
        <v>135</v>
      </c>
      <c r="E22" s="449"/>
      <c r="F22" s="439">
        <f aca="true" t="shared" si="3" ref="F22:F34">E22+D22+C22</f>
        <v>143</v>
      </c>
      <c r="I22" s="380">
        <v>2</v>
      </c>
      <c r="J22" s="520" t="s">
        <v>23</v>
      </c>
      <c r="K22" s="381"/>
      <c r="L22" s="381">
        <v>226</v>
      </c>
      <c r="M22" s="381"/>
      <c r="N22" s="381">
        <f t="shared" si="1"/>
        <v>226</v>
      </c>
      <c r="O22" s="382">
        <f t="shared" si="2"/>
        <v>113</v>
      </c>
      <c r="P22" s="344"/>
      <c r="Q22" s="344"/>
    </row>
    <row r="23" spans="1:15" ht="15.75" thickBot="1">
      <c r="A23" s="450"/>
      <c r="B23" s="451"/>
      <c r="C23" s="396"/>
      <c r="D23" s="396"/>
      <c r="E23" s="396"/>
      <c r="F23" s="464"/>
      <c r="I23" s="386">
        <v>3</v>
      </c>
      <c r="J23" s="521" t="s">
        <v>131</v>
      </c>
      <c r="K23" s="387"/>
      <c r="L23" s="387">
        <v>208</v>
      </c>
      <c r="M23" s="387"/>
      <c r="N23" s="387">
        <f t="shared" si="1"/>
        <v>208</v>
      </c>
      <c r="O23" s="388">
        <f t="shared" si="2"/>
        <v>104</v>
      </c>
    </row>
    <row r="24" spans="1:15" ht="15">
      <c r="A24" s="393"/>
      <c r="B24" s="493" t="s">
        <v>19</v>
      </c>
      <c r="C24" s="441"/>
      <c r="D24" s="441">
        <v>167</v>
      </c>
      <c r="E24" s="440"/>
      <c r="F24" s="442">
        <f t="shared" si="3"/>
        <v>167</v>
      </c>
      <c r="I24" s="380">
        <v>4</v>
      </c>
      <c r="J24" s="520" t="s">
        <v>134</v>
      </c>
      <c r="K24" s="381"/>
      <c r="L24" s="381">
        <v>178</v>
      </c>
      <c r="M24" s="381"/>
      <c r="N24" s="381">
        <f t="shared" si="1"/>
        <v>178</v>
      </c>
      <c r="O24" s="382">
        <f t="shared" si="2"/>
        <v>89</v>
      </c>
    </row>
    <row r="25" spans="1:15" ht="15.75" thickBot="1">
      <c r="A25" s="383"/>
      <c r="B25" s="493" t="s">
        <v>134</v>
      </c>
      <c r="C25" s="419"/>
      <c r="D25" s="419">
        <v>177</v>
      </c>
      <c r="E25" s="431"/>
      <c r="F25" s="419">
        <f t="shared" si="3"/>
        <v>177</v>
      </c>
      <c r="I25" s="386">
        <v>5</v>
      </c>
      <c r="J25" s="521" t="s">
        <v>71</v>
      </c>
      <c r="K25" s="387"/>
      <c r="L25" s="387">
        <v>168</v>
      </c>
      <c r="M25" s="387"/>
      <c r="N25" s="387">
        <f t="shared" si="1"/>
        <v>168</v>
      </c>
      <c r="O25" s="388">
        <f t="shared" si="2"/>
        <v>84</v>
      </c>
    </row>
    <row r="26" spans="1:15" ht="15.75" thickBot="1">
      <c r="A26" s="450"/>
      <c r="B26" s="451"/>
      <c r="C26" s="396"/>
      <c r="D26" s="396"/>
      <c r="E26" s="396"/>
      <c r="F26" s="464"/>
      <c r="I26" s="380">
        <v>6</v>
      </c>
      <c r="J26" s="520" t="s">
        <v>46</v>
      </c>
      <c r="K26" s="381"/>
      <c r="L26" s="381">
        <v>156</v>
      </c>
      <c r="M26" s="381"/>
      <c r="N26" s="381">
        <f t="shared" si="1"/>
        <v>156</v>
      </c>
      <c r="O26" s="382">
        <f t="shared" si="2"/>
        <v>78</v>
      </c>
    </row>
    <row r="27" spans="1:15" ht="15.75" thickBot="1">
      <c r="A27" s="391"/>
      <c r="B27" s="491" t="s">
        <v>20</v>
      </c>
      <c r="C27" s="438"/>
      <c r="D27" s="452">
        <v>155</v>
      </c>
      <c r="E27" s="452"/>
      <c r="F27" s="437">
        <f t="shared" si="3"/>
        <v>155</v>
      </c>
      <c r="I27" s="392">
        <v>7</v>
      </c>
      <c r="J27" s="551"/>
      <c r="K27" s="573"/>
      <c r="L27" s="573"/>
      <c r="M27" s="573"/>
      <c r="N27" s="573">
        <f t="shared" si="1"/>
        <v>0</v>
      </c>
      <c r="O27" s="574">
        <f t="shared" si="2"/>
        <v>0</v>
      </c>
    </row>
    <row r="28" spans="1:11" ht="15.75" thickBot="1">
      <c r="A28" s="392"/>
      <c r="B28" s="490" t="s">
        <v>46</v>
      </c>
      <c r="C28" s="439"/>
      <c r="D28" s="449">
        <v>190</v>
      </c>
      <c r="E28" s="449"/>
      <c r="F28" s="439">
        <f t="shared" si="3"/>
        <v>190</v>
      </c>
      <c r="G28" s="373"/>
      <c r="I28" s="344"/>
      <c r="J28" s="344"/>
      <c r="K28" s="344"/>
    </row>
    <row r="29" spans="1:15" ht="15.75" thickBot="1">
      <c r="A29" s="450"/>
      <c r="B29" s="451"/>
      <c r="C29" s="396"/>
      <c r="D29" s="396"/>
      <c r="E29" s="396"/>
      <c r="F29" s="464"/>
      <c r="G29" s="373"/>
      <c r="I29" s="593" t="s">
        <v>11</v>
      </c>
      <c r="J29" s="594" t="s">
        <v>42</v>
      </c>
      <c r="K29" s="594" t="s">
        <v>2</v>
      </c>
      <c r="L29" s="594" t="s">
        <v>14</v>
      </c>
      <c r="M29" s="594" t="s">
        <v>43</v>
      </c>
      <c r="N29" s="594" t="s">
        <v>9</v>
      </c>
      <c r="O29" s="595" t="s">
        <v>10</v>
      </c>
    </row>
    <row r="30" spans="1:15" ht="15">
      <c r="A30" s="460"/>
      <c r="B30" s="493" t="s">
        <v>131</v>
      </c>
      <c r="C30" s="441"/>
      <c r="D30" s="441">
        <v>168</v>
      </c>
      <c r="E30" s="442"/>
      <c r="F30" s="442">
        <f t="shared" si="3"/>
        <v>168</v>
      </c>
      <c r="I30" s="386">
        <v>1</v>
      </c>
      <c r="J30" s="521" t="s">
        <v>23</v>
      </c>
      <c r="K30" s="387"/>
      <c r="L30" s="387">
        <v>211</v>
      </c>
      <c r="M30" s="387">
        <v>158</v>
      </c>
      <c r="N30" s="387">
        <f>K30+L30+M30</f>
        <v>369</v>
      </c>
      <c r="O30" s="388">
        <f>N30/2</f>
        <v>184.5</v>
      </c>
    </row>
    <row r="31" spans="1:15" ht="15.75" thickBot="1">
      <c r="A31" s="383"/>
      <c r="B31" s="495" t="s">
        <v>17</v>
      </c>
      <c r="C31" s="419">
        <v>8</v>
      </c>
      <c r="D31" s="419">
        <v>142</v>
      </c>
      <c r="E31" s="419"/>
      <c r="F31" s="419">
        <f t="shared" si="3"/>
        <v>150</v>
      </c>
      <c r="I31" s="380">
        <v>2</v>
      </c>
      <c r="J31" s="520" t="s">
        <v>15</v>
      </c>
      <c r="K31" s="381">
        <v>16</v>
      </c>
      <c r="L31" s="381">
        <v>189</v>
      </c>
      <c r="M31" s="381">
        <v>159</v>
      </c>
      <c r="N31" s="381">
        <f>K31+L31+M31</f>
        <v>364</v>
      </c>
      <c r="O31" s="382">
        <f>N31/2</f>
        <v>182</v>
      </c>
    </row>
    <row r="32" spans="1:15" ht="15.75" thickBot="1">
      <c r="A32" s="450"/>
      <c r="B32" s="522"/>
      <c r="C32" s="485"/>
      <c r="D32" s="485"/>
      <c r="E32" s="396"/>
      <c r="F32" s="464"/>
      <c r="I32" s="386">
        <v>3</v>
      </c>
      <c r="J32" s="521" t="s">
        <v>134</v>
      </c>
      <c r="K32" s="387"/>
      <c r="L32" s="387">
        <v>157</v>
      </c>
      <c r="M32" s="387">
        <v>195</v>
      </c>
      <c r="N32" s="387">
        <f>K32+L32+M32</f>
        <v>352</v>
      </c>
      <c r="O32" s="388">
        <f>N32/2</f>
        <v>176</v>
      </c>
    </row>
    <row r="33" spans="1:15" ht="15.75" thickBot="1">
      <c r="A33" s="421"/>
      <c r="B33" s="491"/>
      <c r="C33" s="438"/>
      <c r="D33" s="438"/>
      <c r="E33" s="437"/>
      <c r="F33" s="437">
        <f t="shared" si="3"/>
        <v>0</v>
      </c>
      <c r="I33" s="383">
        <v>4</v>
      </c>
      <c r="J33" s="532" t="s">
        <v>131</v>
      </c>
      <c r="K33" s="384"/>
      <c r="L33" s="384">
        <v>151</v>
      </c>
      <c r="M33" s="384">
        <v>191</v>
      </c>
      <c r="N33" s="384">
        <f>K33+L33+M33</f>
        <v>342</v>
      </c>
      <c r="O33" s="385">
        <f>N33/2</f>
        <v>171</v>
      </c>
    </row>
    <row r="34" spans="1:6" ht="15.75" thickBot="1">
      <c r="A34" s="392"/>
      <c r="B34" s="496"/>
      <c r="C34" s="439"/>
      <c r="D34" s="439"/>
      <c r="E34" s="439"/>
      <c r="F34" s="439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15</v>
      </c>
      <c r="C2" s="521">
        <v>48</v>
      </c>
      <c r="D2" s="521">
        <v>226</v>
      </c>
      <c r="E2" s="521">
        <v>188</v>
      </c>
      <c r="F2" s="521">
        <v>222</v>
      </c>
      <c r="G2" s="521">
        <v>233</v>
      </c>
      <c r="H2" s="521">
        <v>241</v>
      </c>
      <c r="I2" s="521">
        <v>202</v>
      </c>
      <c r="J2" s="521">
        <f aca="true" t="shared" si="0" ref="J2:J13">I2+H2+G2+F2+E2+D2+C2</f>
        <v>1360</v>
      </c>
      <c r="K2" s="552">
        <f aca="true" t="shared" si="1" ref="K2:K13">J2/6</f>
        <v>226.66666666666666</v>
      </c>
      <c r="L2" s="485"/>
      <c r="M2" s="386"/>
      <c r="N2" s="521" t="s">
        <v>131</v>
      </c>
      <c r="O2" s="387"/>
      <c r="P2" s="363">
        <v>197</v>
      </c>
      <c r="Q2" s="388">
        <f>P2+O2</f>
        <v>197</v>
      </c>
    </row>
    <row r="3" spans="1:17" ht="15">
      <c r="A3" s="566">
        <v>2</v>
      </c>
      <c r="B3" s="520" t="s">
        <v>136</v>
      </c>
      <c r="C3" s="520"/>
      <c r="D3" s="520">
        <v>209</v>
      </c>
      <c r="E3" s="520">
        <v>161</v>
      </c>
      <c r="F3" s="520">
        <v>197</v>
      </c>
      <c r="G3" s="520">
        <v>231</v>
      </c>
      <c r="H3" s="520">
        <v>258</v>
      </c>
      <c r="I3" s="520">
        <v>225</v>
      </c>
      <c r="J3" s="520">
        <f t="shared" si="0"/>
        <v>1281</v>
      </c>
      <c r="K3" s="553">
        <f t="shared" si="1"/>
        <v>213.5</v>
      </c>
      <c r="L3" s="485"/>
      <c r="M3" s="380"/>
      <c r="N3" s="520" t="s">
        <v>31</v>
      </c>
      <c r="O3" s="381"/>
      <c r="P3" s="381">
        <v>172</v>
      </c>
      <c r="Q3" s="382">
        <f>P3+O3</f>
        <v>172</v>
      </c>
    </row>
    <row r="4" spans="1:17" ht="15">
      <c r="A4" s="558">
        <v>3</v>
      </c>
      <c r="B4" s="521" t="s">
        <v>46</v>
      </c>
      <c r="C4" s="521"/>
      <c r="D4" s="521">
        <v>213</v>
      </c>
      <c r="E4" s="521">
        <v>203</v>
      </c>
      <c r="F4" s="521">
        <v>253</v>
      </c>
      <c r="G4" s="521">
        <v>191</v>
      </c>
      <c r="H4" s="521">
        <v>149</v>
      </c>
      <c r="I4" s="521">
        <v>182</v>
      </c>
      <c r="J4" s="521">
        <f t="shared" si="0"/>
        <v>1191</v>
      </c>
      <c r="K4" s="552">
        <f t="shared" si="1"/>
        <v>198.5</v>
      </c>
      <c r="L4" s="485"/>
      <c r="M4" s="386"/>
      <c r="N4" s="521" t="s">
        <v>108</v>
      </c>
      <c r="O4" s="387"/>
      <c r="P4" s="387">
        <v>165</v>
      </c>
      <c r="Q4" s="388">
        <f>P4+O4</f>
        <v>165</v>
      </c>
    </row>
    <row r="5" spans="1:17" ht="15">
      <c r="A5" s="566">
        <v>4</v>
      </c>
      <c r="B5" s="520" t="s">
        <v>65</v>
      </c>
      <c r="C5" s="520"/>
      <c r="D5" s="520">
        <v>192</v>
      </c>
      <c r="E5" s="520">
        <v>183</v>
      </c>
      <c r="F5" s="520">
        <v>248</v>
      </c>
      <c r="G5" s="520">
        <v>221</v>
      </c>
      <c r="H5" s="520">
        <v>153</v>
      </c>
      <c r="I5" s="520">
        <v>192</v>
      </c>
      <c r="J5" s="520">
        <f t="shared" si="0"/>
        <v>1189</v>
      </c>
      <c r="K5" s="553">
        <f t="shared" si="1"/>
        <v>198.16666666666666</v>
      </c>
      <c r="L5" s="485"/>
      <c r="M5" s="380"/>
      <c r="N5" s="520" t="s">
        <v>90</v>
      </c>
      <c r="O5" s="381">
        <v>8</v>
      </c>
      <c r="P5" s="381">
        <v>160</v>
      </c>
      <c r="Q5" s="382">
        <f>P5+O5</f>
        <v>168</v>
      </c>
    </row>
    <row r="6" spans="1:17" ht="15.75" thickBot="1">
      <c r="A6" s="558">
        <v>5</v>
      </c>
      <c r="B6" s="521" t="s">
        <v>75</v>
      </c>
      <c r="C6" s="521"/>
      <c r="D6" s="521">
        <v>167</v>
      </c>
      <c r="E6" s="521">
        <v>187</v>
      </c>
      <c r="F6" s="521">
        <v>214</v>
      </c>
      <c r="G6" s="521">
        <v>199</v>
      </c>
      <c r="H6" s="521">
        <v>242</v>
      </c>
      <c r="I6" s="521">
        <v>167</v>
      </c>
      <c r="J6" s="521">
        <f t="shared" si="0"/>
        <v>1176</v>
      </c>
      <c r="K6" s="552">
        <f t="shared" si="1"/>
        <v>196</v>
      </c>
      <c r="L6" s="485"/>
      <c r="M6" s="392"/>
      <c r="N6" s="551" t="s">
        <v>61</v>
      </c>
      <c r="O6" s="573">
        <v>8</v>
      </c>
      <c r="P6" s="573">
        <v>124</v>
      </c>
      <c r="Q6" s="574">
        <f>P6+O6</f>
        <v>132</v>
      </c>
    </row>
    <row r="7" spans="1:15" ht="15">
      <c r="A7" s="566">
        <v>6</v>
      </c>
      <c r="B7" s="520" t="s">
        <v>23</v>
      </c>
      <c r="C7" s="520"/>
      <c r="D7" s="520">
        <v>202</v>
      </c>
      <c r="E7" s="520">
        <v>178</v>
      </c>
      <c r="F7" s="520">
        <v>161</v>
      </c>
      <c r="G7" s="520">
        <v>204</v>
      </c>
      <c r="H7" s="520">
        <v>169</v>
      </c>
      <c r="I7" s="520">
        <v>258</v>
      </c>
      <c r="J7" s="520">
        <f t="shared" si="0"/>
        <v>1172</v>
      </c>
      <c r="K7" s="553">
        <f t="shared" si="1"/>
        <v>195.33333333333334</v>
      </c>
      <c r="L7" s="485"/>
      <c r="O7" s="373"/>
    </row>
    <row r="8" spans="1:15" ht="15">
      <c r="A8" s="558">
        <v>7</v>
      </c>
      <c r="B8" s="521" t="s">
        <v>90</v>
      </c>
      <c r="C8" s="521">
        <v>48</v>
      </c>
      <c r="D8" s="521">
        <v>203</v>
      </c>
      <c r="E8" s="521">
        <v>194</v>
      </c>
      <c r="F8" s="521">
        <v>215</v>
      </c>
      <c r="G8" s="521">
        <v>160</v>
      </c>
      <c r="H8" s="521">
        <v>148</v>
      </c>
      <c r="I8" s="521">
        <v>188</v>
      </c>
      <c r="J8" s="521">
        <f t="shared" si="0"/>
        <v>1156</v>
      </c>
      <c r="K8" s="552">
        <f t="shared" si="1"/>
        <v>192.66666666666666</v>
      </c>
      <c r="L8" s="485"/>
      <c r="O8" s="373"/>
    </row>
    <row r="9" spans="1:15" ht="15">
      <c r="A9" s="566">
        <v>8</v>
      </c>
      <c r="B9" s="520" t="s">
        <v>108</v>
      </c>
      <c r="C9" s="520"/>
      <c r="D9" s="520">
        <v>184</v>
      </c>
      <c r="E9" s="520">
        <v>190</v>
      </c>
      <c r="F9" s="520">
        <v>182</v>
      </c>
      <c r="G9" s="520">
        <v>121</v>
      </c>
      <c r="H9" s="520">
        <v>196</v>
      </c>
      <c r="I9" s="520">
        <v>236</v>
      </c>
      <c r="J9" s="520">
        <f t="shared" si="0"/>
        <v>1109</v>
      </c>
      <c r="K9" s="553">
        <f t="shared" si="1"/>
        <v>184.83333333333334</v>
      </c>
      <c r="L9" s="485"/>
      <c r="O9" s="373"/>
    </row>
    <row r="10" spans="1:15" ht="15">
      <c r="A10" s="558">
        <v>9</v>
      </c>
      <c r="B10" s="521" t="s">
        <v>61</v>
      </c>
      <c r="C10" s="521">
        <v>48</v>
      </c>
      <c r="D10" s="521">
        <v>154</v>
      </c>
      <c r="E10" s="521">
        <v>180</v>
      </c>
      <c r="F10" s="521">
        <v>139</v>
      </c>
      <c r="G10" s="521">
        <v>176</v>
      </c>
      <c r="H10" s="521">
        <v>164</v>
      </c>
      <c r="I10" s="521">
        <v>175</v>
      </c>
      <c r="J10" s="521">
        <f t="shared" si="0"/>
        <v>1036</v>
      </c>
      <c r="K10" s="552">
        <f t="shared" si="1"/>
        <v>172.66666666666666</v>
      </c>
      <c r="L10" s="485"/>
      <c r="O10" s="373"/>
    </row>
    <row r="11" spans="1:15" ht="15">
      <c r="A11" s="566">
        <v>10</v>
      </c>
      <c r="B11" s="520" t="s">
        <v>131</v>
      </c>
      <c r="C11" s="520"/>
      <c r="D11" s="520">
        <v>124</v>
      </c>
      <c r="E11" s="520">
        <v>186</v>
      </c>
      <c r="F11" s="520">
        <v>154</v>
      </c>
      <c r="G11" s="520">
        <v>204</v>
      </c>
      <c r="H11" s="520">
        <v>173</v>
      </c>
      <c r="I11" s="520">
        <v>170</v>
      </c>
      <c r="J11" s="520">
        <f t="shared" si="0"/>
        <v>1011</v>
      </c>
      <c r="K11" s="553">
        <f t="shared" si="1"/>
        <v>168.5</v>
      </c>
      <c r="L11" s="485"/>
      <c r="O11" s="373"/>
    </row>
    <row r="12" spans="1:15" ht="15">
      <c r="A12" s="558">
        <v>11</v>
      </c>
      <c r="B12" s="521" t="s">
        <v>63</v>
      </c>
      <c r="C12" s="521">
        <v>48</v>
      </c>
      <c r="D12" s="521">
        <v>157</v>
      </c>
      <c r="E12" s="521">
        <v>153</v>
      </c>
      <c r="F12" s="521">
        <v>143</v>
      </c>
      <c r="G12" s="521">
        <v>131</v>
      </c>
      <c r="H12" s="521">
        <v>187</v>
      </c>
      <c r="I12" s="521">
        <v>183</v>
      </c>
      <c r="J12" s="521">
        <f t="shared" si="0"/>
        <v>1002</v>
      </c>
      <c r="K12" s="552">
        <f t="shared" si="1"/>
        <v>167</v>
      </c>
      <c r="L12" s="485"/>
      <c r="O12" s="373"/>
    </row>
    <row r="13" spans="1:15" ht="15.75" thickBot="1">
      <c r="A13" s="567">
        <v>12</v>
      </c>
      <c r="B13" s="532" t="s">
        <v>31</v>
      </c>
      <c r="C13" s="532"/>
      <c r="D13" s="532">
        <v>162</v>
      </c>
      <c r="E13" s="532">
        <v>187</v>
      </c>
      <c r="F13" s="532">
        <v>162</v>
      </c>
      <c r="G13" s="532">
        <v>155</v>
      </c>
      <c r="H13" s="532">
        <v>139</v>
      </c>
      <c r="I13" s="532">
        <v>177</v>
      </c>
      <c r="J13" s="532">
        <f t="shared" si="0"/>
        <v>982</v>
      </c>
      <c r="K13" s="568">
        <f t="shared" si="1"/>
        <v>163.66666666666666</v>
      </c>
      <c r="L13" s="485"/>
      <c r="O13" s="373"/>
    </row>
    <row r="14" spans="1:15" ht="15.75" thickBot="1">
      <c r="A14" s="359"/>
      <c r="B14" s="359"/>
      <c r="C14" s="359"/>
      <c r="D14" s="359"/>
      <c r="E14" s="359"/>
      <c r="F14" s="359"/>
      <c r="I14" s="369"/>
      <c r="L14" s="483"/>
      <c r="O14" s="373"/>
    </row>
    <row r="15" spans="1:15" ht="15.75" thickBot="1">
      <c r="A15" s="506" t="s">
        <v>0</v>
      </c>
      <c r="B15" s="506" t="s">
        <v>39</v>
      </c>
      <c r="C15" s="506" t="s">
        <v>2</v>
      </c>
      <c r="D15" s="506" t="s">
        <v>14</v>
      </c>
      <c r="E15" s="507"/>
      <c r="F15" s="507" t="s">
        <v>9</v>
      </c>
      <c r="H15" s="370" t="s">
        <v>11</v>
      </c>
      <c r="I15" s="371" t="s">
        <v>40</v>
      </c>
      <c r="J15" s="371"/>
      <c r="K15" s="371"/>
      <c r="L15" s="371"/>
      <c r="M15" s="371" t="s">
        <v>9</v>
      </c>
      <c r="N15" s="372" t="s">
        <v>10</v>
      </c>
      <c r="O15" s="373"/>
    </row>
    <row r="16" spans="1:15" ht="15">
      <c r="A16" s="421"/>
      <c r="B16" s="521" t="s">
        <v>65</v>
      </c>
      <c r="C16" s="434"/>
      <c r="D16" s="434">
        <v>151</v>
      </c>
      <c r="E16" s="437"/>
      <c r="F16" s="437">
        <f>E16+D16+C16</f>
        <v>151</v>
      </c>
      <c r="H16" s="386">
        <v>1</v>
      </c>
      <c r="I16" s="521" t="s">
        <v>15</v>
      </c>
      <c r="J16" s="387">
        <v>8</v>
      </c>
      <c r="K16" s="387">
        <v>247</v>
      </c>
      <c r="L16" s="387"/>
      <c r="M16" s="387">
        <f>J16+K16+L16</f>
        <v>255</v>
      </c>
      <c r="N16" s="388">
        <f>M16/2</f>
        <v>127.5</v>
      </c>
      <c r="O16" s="373"/>
    </row>
    <row r="17" spans="1:15" ht="15.75" thickBot="1">
      <c r="A17" s="392"/>
      <c r="B17" s="521" t="s">
        <v>131</v>
      </c>
      <c r="C17" s="439"/>
      <c r="D17" s="439">
        <v>153</v>
      </c>
      <c r="E17" s="449"/>
      <c r="F17" s="439">
        <f aca="true" t="shared" si="2" ref="F17:F23">E17+D17+C17</f>
        <v>153</v>
      </c>
      <c r="H17" s="380">
        <v>2</v>
      </c>
      <c r="I17" s="520" t="s">
        <v>23</v>
      </c>
      <c r="J17" s="381"/>
      <c r="K17" s="381">
        <v>238</v>
      </c>
      <c r="L17" s="381"/>
      <c r="M17" s="381">
        <f>J17+K17+L17</f>
        <v>238</v>
      </c>
      <c r="N17" s="382">
        <f>M17/2</f>
        <v>119</v>
      </c>
      <c r="O17" s="373"/>
    </row>
    <row r="18" spans="1:15" ht="15.75" thickBot="1">
      <c r="A18" s="450"/>
      <c r="B18" s="451"/>
      <c r="C18" s="396"/>
      <c r="D18" s="396"/>
      <c r="E18" s="396"/>
      <c r="F18" s="464"/>
      <c r="H18" s="386">
        <v>3</v>
      </c>
      <c r="I18" s="521" t="s">
        <v>131</v>
      </c>
      <c r="J18" s="387"/>
      <c r="K18" s="387">
        <v>194</v>
      </c>
      <c r="L18" s="387"/>
      <c r="M18" s="387">
        <f>J18+K18+L18</f>
        <v>194</v>
      </c>
      <c r="N18" s="388">
        <f>M18/2</f>
        <v>97</v>
      </c>
      <c r="O18" s="373"/>
    </row>
    <row r="19" spans="1:15" ht="15">
      <c r="A19" s="393"/>
      <c r="B19" s="520" t="s">
        <v>75</v>
      </c>
      <c r="C19" s="441"/>
      <c r="D19" s="441">
        <v>216</v>
      </c>
      <c r="E19" s="440"/>
      <c r="F19" s="442">
        <f t="shared" si="2"/>
        <v>216</v>
      </c>
      <c r="H19" s="380">
        <v>4</v>
      </c>
      <c r="I19" s="520" t="s">
        <v>31</v>
      </c>
      <c r="J19" s="381"/>
      <c r="K19" s="381">
        <v>188</v>
      </c>
      <c r="L19" s="381"/>
      <c r="M19" s="381">
        <f>J19+K19+L19</f>
        <v>188</v>
      </c>
      <c r="N19" s="382">
        <f>M19/2</f>
        <v>94</v>
      </c>
      <c r="O19" s="373"/>
    </row>
    <row r="20" spans="1:15" ht="15.75" thickBot="1">
      <c r="A20" s="383"/>
      <c r="B20" s="520" t="s">
        <v>23</v>
      </c>
      <c r="C20" s="419"/>
      <c r="D20" s="419">
        <v>216</v>
      </c>
      <c r="E20" s="431"/>
      <c r="F20" s="419">
        <f t="shared" si="2"/>
        <v>216</v>
      </c>
      <c r="H20" s="392">
        <v>5</v>
      </c>
      <c r="I20" s="551" t="s">
        <v>136</v>
      </c>
      <c r="J20" s="573"/>
      <c r="K20" s="573">
        <v>180</v>
      </c>
      <c r="L20" s="573"/>
      <c r="M20" s="573">
        <f>J20+K20+L20</f>
        <v>180</v>
      </c>
      <c r="N20" s="574">
        <f>M20/2</f>
        <v>90</v>
      </c>
      <c r="O20" s="373"/>
    </row>
    <row r="21" spans="1:15" ht="15.75" thickBot="1">
      <c r="A21" s="450"/>
      <c r="B21" s="451"/>
      <c r="C21" s="396"/>
      <c r="D21" s="396"/>
      <c r="E21" s="396"/>
      <c r="F21" s="464"/>
      <c r="H21" s="344"/>
      <c r="I21" s="344"/>
      <c r="J21" s="344"/>
      <c r="K21" s="344"/>
      <c r="O21" s="373"/>
    </row>
    <row r="22" spans="1:15" ht="15">
      <c r="A22" s="391"/>
      <c r="B22" s="521" t="s">
        <v>46</v>
      </c>
      <c r="C22" s="438"/>
      <c r="D22" s="452">
        <v>181</v>
      </c>
      <c r="E22" s="452"/>
      <c r="F22" s="437">
        <f t="shared" si="2"/>
        <v>181</v>
      </c>
      <c r="H22" s="370" t="s">
        <v>11</v>
      </c>
      <c r="I22" s="371" t="s">
        <v>42</v>
      </c>
      <c r="J22" s="371" t="s">
        <v>2</v>
      </c>
      <c r="K22" s="371" t="s">
        <v>94</v>
      </c>
      <c r="L22" s="371" t="s">
        <v>94</v>
      </c>
      <c r="M22" s="372" t="s">
        <v>9</v>
      </c>
      <c r="O22" s="373"/>
    </row>
    <row r="23" spans="1:13" ht="15.75" thickBot="1">
      <c r="A23" s="392"/>
      <c r="B23" s="521" t="s">
        <v>31</v>
      </c>
      <c r="C23" s="439"/>
      <c r="D23" s="449">
        <v>183</v>
      </c>
      <c r="E23" s="449"/>
      <c r="F23" s="439">
        <f t="shared" si="2"/>
        <v>183</v>
      </c>
      <c r="G23" s="373"/>
      <c r="H23" s="386"/>
      <c r="I23" s="521" t="s">
        <v>15</v>
      </c>
      <c r="J23" s="387">
        <v>16</v>
      </c>
      <c r="K23" s="387">
        <v>193</v>
      </c>
      <c r="L23" s="387">
        <v>202</v>
      </c>
      <c r="M23" s="388">
        <f>L23+K23+J23</f>
        <v>411</v>
      </c>
    </row>
    <row r="24" spans="1:13" ht="15">
      <c r="A24" s="481"/>
      <c r="B24" s="481"/>
      <c r="C24" s="389"/>
      <c r="D24" s="389"/>
      <c r="E24" s="481"/>
      <c r="F24" s="481"/>
      <c r="G24" s="373"/>
      <c r="H24" s="386"/>
      <c r="I24" s="521" t="s">
        <v>23</v>
      </c>
      <c r="J24" s="387"/>
      <c r="K24" s="387">
        <v>211</v>
      </c>
      <c r="L24" s="387">
        <v>160</v>
      </c>
      <c r="M24" s="388">
        <f>L24+K24+J24</f>
        <v>371</v>
      </c>
    </row>
    <row r="25" spans="8:13" ht="15.75" thickBot="1">
      <c r="H25" s="392"/>
      <c r="I25" s="551" t="s">
        <v>131</v>
      </c>
      <c r="J25" s="573"/>
      <c r="K25" s="573">
        <v>138</v>
      </c>
      <c r="L25" s="573">
        <v>159</v>
      </c>
      <c r="M25" s="574">
        <f>L25+K25+J25</f>
        <v>297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46</v>
      </c>
      <c r="C2" s="521"/>
      <c r="D2" s="521">
        <v>202</v>
      </c>
      <c r="E2" s="521">
        <v>202</v>
      </c>
      <c r="F2" s="521">
        <v>268</v>
      </c>
      <c r="G2" s="521">
        <v>214</v>
      </c>
      <c r="H2" s="521">
        <v>234</v>
      </c>
      <c r="I2" s="521">
        <v>256</v>
      </c>
      <c r="J2" s="521">
        <f aca="true" t="shared" si="0" ref="J2:J11">I2+H2+G2+F2+E2+D2+C2</f>
        <v>1376</v>
      </c>
      <c r="K2" s="552">
        <f aca="true" t="shared" si="1" ref="K2:K11">J2/6</f>
        <v>229.33333333333334</v>
      </c>
      <c r="L2" s="485"/>
      <c r="M2" s="386">
        <v>1</v>
      </c>
      <c r="N2" s="521" t="s">
        <v>82</v>
      </c>
      <c r="O2" s="387">
        <v>8</v>
      </c>
      <c r="P2" s="387">
        <v>216</v>
      </c>
      <c r="Q2" s="388">
        <f>P2+O2</f>
        <v>224</v>
      </c>
    </row>
    <row r="3" spans="1:17" ht="15">
      <c r="A3" s="566">
        <v>2</v>
      </c>
      <c r="B3" s="520" t="s">
        <v>15</v>
      </c>
      <c r="C3" s="520">
        <v>48</v>
      </c>
      <c r="D3" s="520">
        <v>227</v>
      </c>
      <c r="E3" s="520">
        <v>218</v>
      </c>
      <c r="F3" s="520">
        <v>192</v>
      </c>
      <c r="G3" s="520">
        <v>195</v>
      </c>
      <c r="H3" s="520">
        <v>217</v>
      </c>
      <c r="I3" s="520">
        <v>236</v>
      </c>
      <c r="J3" s="520">
        <f t="shared" si="0"/>
        <v>1333</v>
      </c>
      <c r="K3" s="553">
        <f t="shared" si="1"/>
        <v>222.16666666666666</v>
      </c>
      <c r="L3" s="485"/>
      <c r="M3" s="380">
        <v>2</v>
      </c>
      <c r="N3" s="520" t="s">
        <v>130</v>
      </c>
      <c r="O3" s="381"/>
      <c r="P3" s="381">
        <v>193</v>
      </c>
      <c r="Q3" s="382">
        <f>P3+O3</f>
        <v>193</v>
      </c>
    </row>
    <row r="4" spans="1:17" ht="15">
      <c r="A4" s="558">
        <v>3</v>
      </c>
      <c r="B4" s="521" t="s">
        <v>108</v>
      </c>
      <c r="C4" s="521"/>
      <c r="D4" s="521">
        <v>183</v>
      </c>
      <c r="E4" s="521">
        <v>175</v>
      </c>
      <c r="F4" s="521">
        <v>223</v>
      </c>
      <c r="G4" s="521">
        <v>242</v>
      </c>
      <c r="H4" s="521">
        <v>199</v>
      </c>
      <c r="I4" s="521">
        <v>219</v>
      </c>
      <c r="J4" s="521">
        <f t="shared" si="0"/>
        <v>1241</v>
      </c>
      <c r="K4" s="552">
        <f t="shared" si="1"/>
        <v>206.83333333333334</v>
      </c>
      <c r="L4" s="485"/>
      <c r="M4" s="386">
        <v>3</v>
      </c>
      <c r="N4" s="521" t="s">
        <v>87</v>
      </c>
      <c r="O4" s="387"/>
      <c r="P4" s="387">
        <v>145</v>
      </c>
      <c r="Q4" s="388">
        <f>P4+O4</f>
        <v>145</v>
      </c>
    </row>
    <row r="5" spans="1:17" ht="15">
      <c r="A5" s="566">
        <v>4</v>
      </c>
      <c r="B5" s="520" t="s">
        <v>19</v>
      </c>
      <c r="C5" s="520"/>
      <c r="D5" s="520">
        <v>202</v>
      </c>
      <c r="E5" s="520">
        <v>223</v>
      </c>
      <c r="F5" s="520">
        <v>207</v>
      </c>
      <c r="G5" s="520">
        <v>203</v>
      </c>
      <c r="H5" s="520">
        <v>183</v>
      </c>
      <c r="I5" s="520">
        <v>204</v>
      </c>
      <c r="J5" s="520">
        <f t="shared" si="0"/>
        <v>1222</v>
      </c>
      <c r="K5" s="553">
        <f t="shared" si="1"/>
        <v>203.66666666666666</v>
      </c>
      <c r="L5" s="485"/>
      <c r="M5" s="380">
        <v>4</v>
      </c>
      <c r="N5" s="520" t="s">
        <v>31</v>
      </c>
      <c r="O5" s="381"/>
      <c r="P5" s="531">
        <v>131</v>
      </c>
      <c r="Q5" s="382">
        <f>P5+O5</f>
        <v>131</v>
      </c>
    </row>
    <row r="6" spans="1:17" ht="15.75" thickBot="1">
      <c r="A6" s="558">
        <v>5</v>
      </c>
      <c r="B6" s="521" t="s">
        <v>82</v>
      </c>
      <c r="C6" s="521">
        <v>48</v>
      </c>
      <c r="D6" s="521">
        <v>181</v>
      </c>
      <c r="E6" s="521">
        <v>209</v>
      </c>
      <c r="F6" s="521">
        <v>224</v>
      </c>
      <c r="G6" s="521">
        <v>128</v>
      </c>
      <c r="H6" s="521">
        <v>188</v>
      </c>
      <c r="I6" s="521">
        <v>207</v>
      </c>
      <c r="J6" s="521">
        <f t="shared" si="0"/>
        <v>1185</v>
      </c>
      <c r="K6" s="552">
        <f t="shared" si="1"/>
        <v>197.5</v>
      </c>
      <c r="L6" s="485"/>
      <c r="M6" s="392"/>
      <c r="N6" s="551"/>
      <c r="O6" s="573"/>
      <c r="P6" s="573"/>
      <c r="Q6" s="574">
        <f>P6+O6</f>
        <v>0</v>
      </c>
    </row>
    <row r="7" spans="1:15" ht="15">
      <c r="A7" s="566">
        <v>6</v>
      </c>
      <c r="B7" s="520" t="s">
        <v>31</v>
      </c>
      <c r="C7" s="520"/>
      <c r="D7" s="520">
        <v>175</v>
      </c>
      <c r="E7" s="520">
        <v>233</v>
      </c>
      <c r="F7" s="520">
        <v>145</v>
      </c>
      <c r="G7" s="520">
        <v>146</v>
      </c>
      <c r="H7" s="520">
        <v>231</v>
      </c>
      <c r="I7" s="520">
        <v>162</v>
      </c>
      <c r="J7" s="520">
        <f t="shared" si="0"/>
        <v>1092</v>
      </c>
      <c r="K7" s="553">
        <f t="shared" si="1"/>
        <v>182</v>
      </c>
      <c r="L7" s="485"/>
      <c r="O7" s="373"/>
    </row>
    <row r="8" spans="1:15" ht="15">
      <c r="A8" s="558">
        <v>7</v>
      </c>
      <c r="B8" s="521" t="s">
        <v>87</v>
      </c>
      <c r="C8" s="521"/>
      <c r="D8" s="521">
        <v>199</v>
      </c>
      <c r="E8" s="521">
        <v>158</v>
      </c>
      <c r="F8" s="521">
        <v>186</v>
      </c>
      <c r="G8" s="521">
        <v>167</v>
      </c>
      <c r="H8" s="521">
        <v>149</v>
      </c>
      <c r="I8" s="521">
        <v>156</v>
      </c>
      <c r="J8" s="521">
        <f t="shared" si="0"/>
        <v>1015</v>
      </c>
      <c r="K8" s="552">
        <f t="shared" si="1"/>
        <v>169.16666666666666</v>
      </c>
      <c r="L8" s="485"/>
      <c r="O8" s="373"/>
    </row>
    <row r="9" spans="1:15" ht="15">
      <c r="A9" s="566">
        <v>8</v>
      </c>
      <c r="B9" s="520" t="s">
        <v>63</v>
      </c>
      <c r="C9" s="520">
        <v>48</v>
      </c>
      <c r="D9" s="520">
        <v>159</v>
      </c>
      <c r="E9" s="520">
        <v>163</v>
      </c>
      <c r="F9" s="520">
        <v>162</v>
      </c>
      <c r="G9" s="520">
        <v>161</v>
      </c>
      <c r="H9" s="520">
        <v>161</v>
      </c>
      <c r="I9" s="520">
        <v>145</v>
      </c>
      <c r="J9" s="520">
        <f t="shared" si="0"/>
        <v>999</v>
      </c>
      <c r="K9" s="553">
        <f t="shared" si="1"/>
        <v>166.5</v>
      </c>
      <c r="L9" s="485"/>
      <c r="O9" s="373"/>
    </row>
    <row r="10" spans="1:15" ht="15">
      <c r="A10" s="558">
        <v>9</v>
      </c>
      <c r="B10" s="521" t="s">
        <v>130</v>
      </c>
      <c r="C10" s="521"/>
      <c r="D10" s="521">
        <v>113</v>
      </c>
      <c r="E10" s="521">
        <v>133</v>
      </c>
      <c r="F10" s="521">
        <v>194</v>
      </c>
      <c r="G10" s="521">
        <v>163</v>
      </c>
      <c r="H10" s="521">
        <v>142</v>
      </c>
      <c r="I10" s="521">
        <v>155</v>
      </c>
      <c r="J10" s="521">
        <f t="shared" si="0"/>
        <v>900</v>
      </c>
      <c r="K10" s="552">
        <f t="shared" si="1"/>
        <v>150</v>
      </c>
      <c r="L10" s="485"/>
      <c r="O10" s="373"/>
    </row>
    <row r="11" spans="1:15" ht="15.75" thickBot="1">
      <c r="A11" s="567">
        <v>10</v>
      </c>
      <c r="B11" s="532" t="s">
        <v>73</v>
      </c>
      <c r="C11" s="532"/>
      <c r="D11" s="532">
        <v>165</v>
      </c>
      <c r="E11" s="532">
        <v>159</v>
      </c>
      <c r="F11" s="532">
        <v>159</v>
      </c>
      <c r="G11" s="532">
        <v>136</v>
      </c>
      <c r="H11" s="532">
        <v>142</v>
      </c>
      <c r="I11" s="532">
        <v>127</v>
      </c>
      <c r="J11" s="532">
        <f t="shared" si="0"/>
        <v>888</v>
      </c>
      <c r="K11" s="568">
        <f t="shared" si="1"/>
        <v>148</v>
      </c>
      <c r="L11" s="485"/>
      <c r="O11" s="373"/>
    </row>
    <row r="12" spans="1:15" ht="15.75" thickBot="1">
      <c r="A12" s="359"/>
      <c r="B12" s="359"/>
      <c r="C12" s="359"/>
      <c r="D12" s="359"/>
      <c r="E12" s="359"/>
      <c r="F12" s="359"/>
      <c r="I12" s="369"/>
      <c r="L12" s="485"/>
      <c r="O12" s="373"/>
    </row>
    <row r="13" spans="1:15" ht="15.75" thickBot="1">
      <c r="A13" s="506" t="s">
        <v>0</v>
      </c>
      <c r="B13" s="506" t="s">
        <v>39</v>
      </c>
      <c r="C13" s="506" t="s">
        <v>2</v>
      </c>
      <c r="D13" s="506" t="s">
        <v>14</v>
      </c>
      <c r="E13" s="506" t="s">
        <v>43</v>
      </c>
      <c r="F13" s="507" t="s">
        <v>9</v>
      </c>
      <c r="H13" s="344"/>
      <c r="I13" s="344"/>
      <c r="J13" s="344"/>
      <c r="K13" s="344"/>
      <c r="O13" s="373"/>
    </row>
    <row r="14" spans="1:15" ht="15">
      <c r="A14" s="421"/>
      <c r="B14" s="521" t="s">
        <v>108</v>
      </c>
      <c r="C14" s="434"/>
      <c r="D14" s="434">
        <v>207</v>
      </c>
      <c r="E14" s="437">
        <v>191</v>
      </c>
      <c r="F14" s="437">
        <f>E14+D14+C14</f>
        <v>398</v>
      </c>
      <c r="H14" s="370" t="s">
        <v>11</v>
      </c>
      <c r="I14" s="371" t="s">
        <v>42</v>
      </c>
      <c r="J14" s="371" t="s">
        <v>2</v>
      </c>
      <c r="K14" s="371" t="s">
        <v>94</v>
      </c>
      <c r="L14" s="371" t="s">
        <v>94</v>
      </c>
      <c r="M14" s="372" t="s">
        <v>9</v>
      </c>
      <c r="O14" s="373"/>
    </row>
    <row r="15" spans="1:15" ht="15.75" thickBot="1">
      <c r="A15" s="392"/>
      <c r="B15" s="521" t="s">
        <v>19</v>
      </c>
      <c r="C15" s="439"/>
      <c r="D15" s="439">
        <v>173</v>
      </c>
      <c r="E15" s="449">
        <v>211</v>
      </c>
      <c r="F15" s="439">
        <f aca="true" t="shared" si="2" ref="F15:F21">E15+D15+C15</f>
        <v>384</v>
      </c>
      <c r="H15" s="386">
        <v>1</v>
      </c>
      <c r="I15" s="521" t="s">
        <v>108</v>
      </c>
      <c r="J15" s="387"/>
      <c r="K15" s="387">
        <v>209</v>
      </c>
      <c r="L15" s="387">
        <v>245</v>
      </c>
      <c r="M15" s="388">
        <f>L15+K15+J15</f>
        <v>454</v>
      </c>
      <c r="O15" s="373"/>
    </row>
    <row r="16" spans="1:15" ht="15.75" thickBot="1">
      <c r="A16" s="450"/>
      <c r="B16" s="451"/>
      <c r="C16" s="396"/>
      <c r="D16" s="396"/>
      <c r="E16" s="396"/>
      <c r="F16" s="464"/>
      <c r="H16" s="380">
        <v>2</v>
      </c>
      <c r="I16" s="520" t="s">
        <v>82</v>
      </c>
      <c r="J16" s="381">
        <v>16</v>
      </c>
      <c r="K16" s="381">
        <v>212</v>
      </c>
      <c r="L16" s="381">
        <v>156</v>
      </c>
      <c r="M16" s="382">
        <f>L16+K16+J16</f>
        <v>384</v>
      </c>
      <c r="O16" s="373"/>
    </row>
    <row r="17" spans="1:15" ht="15.75" thickBot="1">
      <c r="A17" s="393"/>
      <c r="B17" s="520" t="s">
        <v>15</v>
      </c>
      <c r="C17" s="441">
        <v>16</v>
      </c>
      <c r="D17" s="441">
        <v>207</v>
      </c>
      <c r="E17" s="440">
        <v>196</v>
      </c>
      <c r="F17" s="442">
        <f t="shared" si="2"/>
        <v>419</v>
      </c>
      <c r="H17" s="392">
        <v>3</v>
      </c>
      <c r="I17" s="551" t="s">
        <v>46</v>
      </c>
      <c r="J17" s="573"/>
      <c r="K17" s="573">
        <v>139</v>
      </c>
      <c r="L17" s="573">
        <v>238</v>
      </c>
      <c r="M17" s="574">
        <f>L17+K17+J17</f>
        <v>377</v>
      </c>
      <c r="O17" s="373"/>
    </row>
    <row r="18" spans="1:15" ht="15.75" thickBot="1">
      <c r="A18" s="383"/>
      <c r="B18" s="520" t="s">
        <v>82</v>
      </c>
      <c r="C18" s="419">
        <v>16</v>
      </c>
      <c r="D18" s="419">
        <v>215</v>
      </c>
      <c r="E18" s="431">
        <v>199</v>
      </c>
      <c r="F18" s="419">
        <f t="shared" si="2"/>
        <v>430</v>
      </c>
      <c r="O18" s="373"/>
    </row>
    <row r="19" spans="1:15" ht="15.75" thickBot="1">
      <c r="A19" s="450"/>
      <c r="B19" s="451"/>
      <c r="C19" s="396"/>
      <c r="D19" s="396"/>
      <c r="E19" s="396"/>
      <c r="F19" s="464"/>
      <c r="O19" s="373"/>
    </row>
    <row r="20" spans="1:15" ht="15">
      <c r="A20" s="391"/>
      <c r="B20" s="521" t="s">
        <v>46</v>
      </c>
      <c r="C20" s="438"/>
      <c r="D20" s="452">
        <v>226</v>
      </c>
      <c r="E20" s="452">
        <v>252</v>
      </c>
      <c r="F20" s="437">
        <f t="shared" si="2"/>
        <v>478</v>
      </c>
      <c r="O20" s="373"/>
    </row>
    <row r="21" spans="1:15" ht="15.75" thickBot="1">
      <c r="A21" s="392"/>
      <c r="B21" s="521" t="s">
        <v>130</v>
      </c>
      <c r="C21" s="439"/>
      <c r="D21" s="449">
        <v>134</v>
      </c>
      <c r="E21" s="449">
        <v>128</v>
      </c>
      <c r="F21" s="439">
        <f t="shared" si="2"/>
        <v>262</v>
      </c>
      <c r="G21" s="373"/>
      <c r="O21" s="373"/>
    </row>
    <row r="22" spans="1:15" ht="15">
      <c r="A22" s="481"/>
      <c r="B22" s="481"/>
      <c r="C22" s="389"/>
      <c r="D22" s="389"/>
      <c r="E22" s="481"/>
      <c r="F22" s="481"/>
      <c r="G22" s="373"/>
      <c r="O22" s="373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75</v>
      </c>
      <c r="C2" s="521"/>
      <c r="D2" s="521">
        <v>256</v>
      </c>
      <c r="E2" s="521">
        <v>178</v>
      </c>
      <c r="F2" s="521">
        <v>258</v>
      </c>
      <c r="G2" s="521">
        <v>238</v>
      </c>
      <c r="H2" s="521">
        <v>195</v>
      </c>
      <c r="I2" s="521">
        <v>181</v>
      </c>
      <c r="J2" s="521">
        <f aca="true" t="shared" si="0" ref="J2:J8">I2+H2+G2+F2+E2+D2+C2</f>
        <v>1306</v>
      </c>
      <c r="K2" s="552">
        <f aca="true" t="shared" si="1" ref="K2:K8">J2/6</f>
        <v>217.66666666666666</v>
      </c>
      <c r="L2" s="485"/>
      <c r="M2" s="386">
        <v>1</v>
      </c>
      <c r="N2" s="521" t="s">
        <v>23</v>
      </c>
      <c r="O2" s="387"/>
      <c r="P2" s="387">
        <v>215</v>
      </c>
      <c r="Q2" s="388">
        <f>P2+O2</f>
        <v>215</v>
      </c>
    </row>
    <row r="3" spans="1:17" ht="15">
      <c r="A3" s="566">
        <v>2</v>
      </c>
      <c r="B3" s="520" t="s">
        <v>59</v>
      </c>
      <c r="C3" s="520"/>
      <c r="D3" s="520">
        <v>179</v>
      </c>
      <c r="E3" s="520">
        <v>190</v>
      </c>
      <c r="F3" s="520">
        <v>151</v>
      </c>
      <c r="G3" s="520">
        <v>183</v>
      </c>
      <c r="H3" s="520">
        <v>211</v>
      </c>
      <c r="I3" s="520">
        <v>202</v>
      </c>
      <c r="J3" s="520">
        <f t="shared" si="0"/>
        <v>1116</v>
      </c>
      <c r="K3" s="553">
        <f t="shared" si="1"/>
        <v>186</v>
      </c>
      <c r="L3" s="485"/>
      <c r="M3" s="380">
        <v>2</v>
      </c>
      <c r="N3" s="520" t="s">
        <v>131</v>
      </c>
      <c r="O3" s="381"/>
      <c r="P3" s="381">
        <v>145</v>
      </c>
      <c r="Q3" s="382">
        <f>P3+O3</f>
        <v>145</v>
      </c>
    </row>
    <row r="4" spans="1:17" ht="15">
      <c r="A4" s="558">
        <v>3</v>
      </c>
      <c r="B4" s="521" t="s">
        <v>46</v>
      </c>
      <c r="C4" s="521"/>
      <c r="D4" s="521">
        <v>156</v>
      </c>
      <c r="E4" s="521">
        <v>192</v>
      </c>
      <c r="F4" s="521">
        <v>204</v>
      </c>
      <c r="G4" s="521">
        <v>180</v>
      </c>
      <c r="H4" s="521">
        <v>170</v>
      </c>
      <c r="I4" s="521">
        <v>180</v>
      </c>
      <c r="J4" s="521">
        <f t="shared" si="0"/>
        <v>1082</v>
      </c>
      <c r="K4" s="552">
        <f t="shared" si="1"/>
        <v>180.33333333333334</v>
      </c>
      <c r="L4" s="485"/>
      <c r="M4" s="386">
        <v>3</v>
      </c>
      <c r="N4" s="521" t="s">
        <v>137</v>
      </c>
      <c r="O4" s="387"/>
      <c r="P4" s="363">
        <v>140</v>
      </c>
      <c r="Q4" s="388">
        <f>P4+O4</f>
        <v>140</v>
      </c>
    </row>
    <row r="5" spans="1:17" ht="15">
      <c r="A5" s="566">
        <v>4</v>
      </c>
      <c r="B5" s="520" t="s">
        <v>137</v>
      </c>
      <c r="C5" s="520"/>
      <c r="D5" s="520">
        <v>160</v>
      </c>
      <c r="E5" s="520">
        <v>242</v>
      </c>
      <c r="F5" s="520">
        <v>156</v>
      </c>
      <c r="G5" s="520">
        <v>193</v>
      </c>
      <c r="H5" s="520">
        <v>149</v>
      </c>
      <c r="I5" s="520">
        <v>175</v>
      </c>
      <c r="J5" s="520">
        <f t="shared" si="0"/>
        <v>1075</v>
      </c>
      <c r="K5" s="553">
        <f t="shared" si="1"/>
        <v>179.16666666666666</v>
      </c>
      <c r="L5" s="485"/>
      <c r="M5" s="380">
        <v>4</v>
      </c>
      <c r="N5" s="520" t="s">
        <v>106</v>
      </c>
      <c r="O5" s="381"/>
      <c r="P5" s="381">
        <v>102</v>
      </c>
      <c r="Q5" s="382">
        <f>P5+O5</f>
        <v>102</v>
      </c>
    </row>
    <row r="6" spans="1:17" ht="15.75" thickBot="1">
      <c r="A6" s="558">
        <v>5</v>
      </c>
      <c r="B6" s="521" t="s">
        <v>23</v>
      </c>
      <c r="C6" s="521"/>
      <c r="D6" s="521">
        <v>157</v>
      </c>
      <c r="E6" s="521">
        <v>204</v>
      </c>
      <c r="F6" s="521">
        <v>178</v>
      </c>
      <c r="G6" s="521">
        <v>153</v>
      </c>
      <c r="H6" s="521">
        <v>165</v>
      </c>
      <c r="I6" s="521">
        <v>205</v>
      </c>
      <c r="J6" s="521">
        <f t="shared" si="0"/>
        <v>1062</v>
      </c>
      <c r="K6" s="552">
        <f t="shared" si="1"/>
        <v>177</v>
      </c>
      <c r="L6" s="485"/>
      <c r="M6" s="392"/>
      <c r="N6" s="551"/>
      <c r="O6" s="573"/>
      <c r="P6" s="573"/>
      <c r="Q6" s="574">
        <f>P6+O6</f>
        <v>0</v>
      </c>
    </row>
    <row r="7" spans="1:15" ht="15">
      <c r="A7" s="566">
        <v>6</v>
      </c>
      <c r="B7" s="520" t="s">
        <v>131</v>
      </c>
      <c r="C7" s="520"/>
      <c r="D7" s="520">
        <v>165</v>
      </c>
      <c r="E7" s="520">
        <v>138</v>
      </c>
      <c r="F7" s="520">
        <v>133</v>
      </c>
      <c r="G7" s="520">
        <v>173</v>
      </c>
      <c r="H7" s="520">
        <v>110</v>
      </c>
      <c r="I7" s="520">
        <v>173</v>
      </c>
      <c r="J7" s="520">
        <f t="shared" si="0"/>
        <v>892</v>
      </c>
      <c r="K7" s="553">
        <f t="shared" si="1"/>
        <v>148.66666666666666</v>
      </c>
      <c r="L7" s="485"/>
      <c r="O7" s="373"/>
    </row>
    <row r="8" spans="1:15" ht="15.75" thickBot="1">
      <c r="A8" s="572">
        <v>7</v>
      </c>
      <c r="B8" s="551" t="s">
        <v>106</v>
      </c>
      <c r="C8" s="551"/>
      <c r="D8" s="551">
        <v>144</v>
      </c>
      <c r="E8" s="551">
        <v>124</v>
      </c>
      <c r="F8" s="551">
        <v>142</v>
      </c>
      <c r="G8" s="551">
        <v>105</v>
      </c>
      <c r="H8" s="551">
        <v>155</v>
      </c>
      <c r="I8" s="551">
        <v>192</v>
      </c>
      <c r="J8" s="551">
        <f t="shared" si="0"/>
        <v>862</v>
      </c>
      <c r="K8" s="554">
        <f t="shared" si="1"/>
        <v>143.66666666666666</v>
      </c>
      <c r="L8" s="485"/>
      <c r="O8" s="373"/>
    </row>
    <row r="9" spans="1:15" ht="15.75" thickBot="1">
      <c r="A9" s="359"/>
      <c r="B9" s="359"/>
      <c r="C9" s="359"/>
      <c r="D9" s="359"/>
      <c r="E9" s="359"/>
      <c r="F9" s="359"/>
      <c r="I9" s="369"/>
      <c r="L9" s="485"/>
      <c r="O9" s="373"/>
    </row>
    <row r="10" spans="1:15" ht="15.75" thickBot="1">
      <c r="A10" s="506" t="s">
        <v>0</v>
      </c>
      <c r="B10" s="506" t="s">
        <v>39</v>
      </c>
      <c r="C10" s="506" t="s">
        <v>2</v>
      </c>
      <c r="D10" s="506" t="s">
        <v>14</v>
      </c>
      <c r="E10" s="506" t="s">
        <v>43</v>
      </c>
      <c r="F10" s="507" t="s">
        <v>9</v>
      </c>
      <c r="H10" s="344"/>
      <c r="I10" s="344"/>
      <c r="J10" s="344"/>
      <c r="K10" s="344"/>
      <c r="L10" s="485"/>
      <c r="O10" s="373"/>
    </row>
    <row r="11" spans="1:15" ht="15">
      <c r="A11" s="421"/>
      <c r="B11" s="521" t="s">
        <v>59</v>
      </c>
      <c r="C11" s="434"/>
      <c r="D11" s="434">
        <v>195</v>
      </c>
      <c r="E11" s="437">
        <v>180</v>
      </c>
      <c r="F11" s="437">
        <f>E11+D11+C11</f>
        <v>375</v>
      </c>
      <c r="H11" s="370" t="s">
        <v>11</v>
      </c>
      <c r="I11" s="371" t="s">
        <v>42</v>
      </c>
      <c r="J11" s="371" t="s">
        <v>2</v>
      </c>
      <c r="K11" s="371" t="s">
        <v>94</v>
      </c>
      <c r="L11" s="371" t="s">
        <v>94</v>
      </c>
      <c r="M11" s="372" t="s">
        <v>9</v>
      </c>
      <c r="O11" s="373"/>
    </row>
    <row r="12" spans="1:15" ht="15.75" thickBot="1">
      <c r="A12" s="392"/>
      <c r="B12" s="521" t="s">
        <v>46</v>
      </c>
      <c r="C12" s="439"/>
      <c r="D12" s="439">
        <v>175</v>
      </c>
      <c r="E12" s="449">
        <v>212</v>
      </c>
      <c r="F12" s="439">
        <f>E12+D12+C12</f>
        <v>387</v>
      </c>
      <c r="H12" s="386">
        <v>1</v>
      </c>
      <c r="I12" s="521" t="s">
        <v>46</v>
      </c>
      <c r="J12" s="387"/>
      <c r="K12" s="387">
        <v>194</v>
      </c>
      <c r="L12" s="387">
        <v>182</v>
      </c>
      <c r="M12" s="388">
        <f>L12+K12+J12</f>
        <v>376</v>
      </c>
      <c r="O12" s="373"/>
    </row>
    <row r="13" spans="1:15" ht="15.75" thickBot="1">
      <c r="A13" s="450"/>
      <c r="B13" s="451"/>
      <c r="C13" s="396"/>
      <c r="D13" s="396"/>
      <c r="E13" s="396"/>
      <c r="F13" s="464"/>
      <c r="H13" s="380">
        <v>2</v>
      </c>
      <c r="I13" s="520" t="s">
        <v>23</v>
      </c>
      <c r="J13" s="381"/>
      <c r="K13" s="381">
        <v>142</v>
      </c>
      <c r="L13" s="381">
        <v>209</v>
      </c>
      <c r="M13" s="382">
        <f>L13+K13+J13</f>
        <v>351</v>
      </c>
      <c r="O13" s="373"/>
    </row>
    <row r="14" spans="1:15" ht="15">
      <c r="A14" s="393"/>
      <c r="B14" s="520" t="s">
        <v>75</v>
      </c>
      <c r="C14" s="441"/>
      <c r="D14" s="441">
        <v>168</v>
      </c>
      <c r="E14" s="440">
        <v>159</v>
      </c>
      <c r="F14" s="442">
        <f>E14+D14+C14</f>
        <v>327</v>
      </c>
      <c r="O14" s="373"/>
    </row>
    <row r="15" spans="1:15" ht="15.75" thickBot="1">
      <c r="A15" s="383"/>
      <c r="B15" s="520" t="s">
        <v>23</v>
      </c>
      <c r="C15" s="419"/>
      <c r="D15" s="419">
        <v>197</v>
      </c>
      <c r="E15" s="431">
        <v>171</v>
      </c>
      <c r="F15" s="419">
        <f>E15+D15+C15</f>
        <v>368</v>
      </c>
      <c r="O15" s="373"/>
    </row>
    <row r="16" spans="1:15" ht="15">
      <c r="A16" s="481"/>
      <c r="B16" s="481"/>
      <c r="C16" s="389"/>
      <c r="D16" s="389"/>
      <c r="E16" s="481"/>
      <c r="F16" s="481"/>
      <c r="O16" s="373"/>
    </row>
    <row r="17" ht="15">
      <c r="O17" s="373"/>
    </row>
    <row r="18" spans="7:15" ht="15">
      <c r="G18" s="373"/>
      <c r="O18" s="373"/>
    </row>
    <row r="19" spans="7:15" ht="15">
      <c r="G19" s="373"/>
      <c r="O19" s="373"/>
    </row>
    <row r="20" ht="15">
      <c r="O20" s="373"/>
    </row>
    <row r="21" ht="15">
      <c r="O21" s="373"/>
    </row>
    <row r="22" ht="15">
      <c r="O22" s="373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59</v>
      </c>
      <c r="C2" s="521"/>
      <c r="D2" s="521">
        <v>183</v>
      </c>
      <c r="E2" s="521">
        <v>190</v>
      </c>
      <c r="F2" s="521">
        <v>191</v>
      </c>
      <c r="G2" s="521">
        <v>208</v>
      </c>
      <c r="H2" s="521">
        <v>176</v>
      </c>
      <c r="I2" s="521">
        <v>180</v>
      </c>
      <c r="J2" s="521">
        <f aca="true" t="shared" si="0" ref="J2:J14">I2+H2+G2+F2+E2+D2+C2</f>
        <v>1128</v>
      </c>
      <c r="K2" s="552">
        <f aca="true" t="shared" si="1" ref="K2:K14">J2/6</f>
        <v>188</v>
      </c>
      <c r="L2" s="485"/>
      <c r="M2" s="386">
        <v>1</v>
      </c>
      <c r="N2" s="521" t="s">
        <v>136</v>
      </c>
      <c r="O2" s="387"/>
      <c r="P2" s="387">
        <v>191</v>
      </c>
      <c r="Q2" s="388">
        <f>P2+O2</f>
        <v>191</v>
      </c>
    </row>
    <row r="3" spans="1:17" ht="15">
      <c r="A3" s="566">
        <v>2</v>
      </c>
      <c r="B3" s="520" t="s">
        <v>108</v>
      </c>
      <c r="C3" s="520"/>
      <c r="D3" s="520">
        <v>189</v>
      </c>
      <c r="E3" s="520">
        <v>179</v>
      </c>
      <c r="F3" s="520">
        <v>186</v>
      </c>
      <c r="G3" s="520">
        <v>165</v>
      </c>
      <c r="H3" s="520">
        <v>190</v>
      </c>
      <c r="I3" s="520">
        <v>177</v>
      </c>
      <c r="J3" s="520">
        <f t="shared" si="0"/>
        <v>1086</v>
      </c>
      <c r="K3" s="553">
        <f t="shared" si="1"/>
        <v>181</v>
      </c>
      <c r="L3" s="485"/>
      <c r="M3" s="380">
        <v>2</v>
      </c>
      <c r="N3" s="520" t="s">
        <v>48</v>
      </c>
      <c r="O3" s="381"/>
      <c r="P3" s="531">
        <v>189</v>
      </c>
      <c r="Q3" s="382">
        <f>P3+O3</f>
        <v>189</v>
      </c>
    </row>
    <row r="4" spans="1:17" ht="15">
      <c r="A4" s="558">
        <v>3</v>
      </c>
      <c r="B4" s="521" t="s">
        <v>31</v>
      </c>
      <c r="C4" s="521"/>
      <c r="D4" s="521">
        <v>146</v>
      </c>
      <c r="E4" s="521">
        <v>171</v>
      </c>
      <c r="F4" s="521">
        <v>179</v>
      </c>
      <c r="G4" s="521">
        <v>187</v>
      </c>
      <c r="H4" s="521">
        <v>200</v>
      </c>
      <c r="I4" s="521">
        <v>177</v>
      </c>
      <c r="J4" s="521">
        <f t="shared" si="0"/>
        <v>1060</v>
      </c>
      <c r="K4" s="552">
        <f t="shared" si="1"/>
        <v>176.66666666666666</v>
      </c>
      <c r="L4" s="485"/>
      <c r="M4" s="386">
        <v>3</v>
      </c>
      <c r="N4" s="521" t="s">
        <v>47</v>
      </c>
      <c r="O4" s="387">
        <v>8</v>
      </c>
      <c r="P4" s="387">
        <v>177</v>
      </c>
      <c r="Q4" s="388">
        <f>P4+O4</f>
        <v>185</v>
      </c>
    </row>
    <row r="5" spans="1:17" ht="15">
      <c r="A5" s="566">
        <v>4</v>
      </c>
      <c r="B5" s="520" t="s">
        <v>15</v>
      </c>
      <c r="C5" s="520">
        <v>48</v>
      </c>
      <c r="D5" s="520">
        <v>134</v>
      </c>
      <c r="E5" s="520">
        <v>186</v>
      </c>
      <c r="F5" s="520">
        <v>189</v>
      </c>
      <c r="G5" s="520">
        <v>186</v>
      </c>
      <c r="H5" s="520">
        <v>177</v>
      </c>
      <c r="I5" s="520">
        <v>138</v>
      </c>
      <c r="J5" s="520">
        <f t="shared" si="0"/>
        <v>1058</v>
      </c>
      <c r="K5" s="553">
        <f t="shared" si="1"/>
        <v>176.33333333333334</v>
      </c>
      <c r="L5" s="485"/>
      <c r="M5" s="380">
        <v>4</v>
      </c>
      <c r="N5" s="520" t="s">
        <v>23</v>
      </c>
      <c r="O5" s="381"/>
      <c r="P5" s="381">
        <v>178</v>
      </c>
      <c r="Q5" s="382">
        <f>P5+O5</f>
        <v>178</v>
      </c>
    </row>
    <row r="6" spans="1:17" ht="15.75" thickBot="1">
      <c r="A6" s="558">
        <v>5</v>
      </c>
      <c r="B6" s="521" t="s">
        <v>75</v>
      </c>
      <c r="C6" s="521"/>
      <c r="D6" s="521">
        <v>163</v>
      </c>
      <c r="E6" s="521">
        <v>165</v>
      </c>
      <c r="F6" s="521">
        <v>188</v>
      </c>
      <c r="G6" s="521">
        <v>192</v>
      </c>
      <c r="H6" s="521">
        <v>161</v>
      </c>
      <c r="I6" s="521">
        <v>158</v>
      </c>
      <c r="J6" s="521">
        <f t="shared" si="0"/>
        <v>1027</v>
      </c>
      <c r="K6" s="552">
        <f t="shared" si="1"/>
        <v>171.16666666666666</v>
      </c>
      <c r="L6" s="485"/>
      <c r="M6" s="392">
        <v>5</v>
      </c>
      <c r="N6" s="551" t="s">
        <v>138</v>
      </c>
      <c r="O6" s="573">
        <v>8</v>
      </c>
      <c r="P6" s="573">
        <v>152</v>
      </c>
      <c r="Q6" s="574">
        <f>P6+O6</f>
        <v>160</v>
      </c>
    </row>
    <row r="7" spans="1:15" ht="15">
      <c r="A7" s="566">
        <v>6</v>
      </c>
      <c r="B7" s="520" t="s">
        <v>90</v>
      </c>
      <c r="C7" s="520">
        <v>48</v>
      </c>
      <c r="D7" s="520">
        <v>167</v>
      </c>
      <c r="E7" s="520">
        <v>161</v>
      </c>
      <c r="F7" s="520">
        <v>150</v>
      </c>
      <c r="G7" s="520">
        <v>156</v>
      </c>
      <c r="H7" s="520">
        <v>185</v>
      </c>
      <c r="I7" s="520">
        <v>156</v>
      </c>
      <c r="J7" s="520">
        <f t="shared" si="0"/>
        <v>1023</v>
      </c>
      <c r="K7" s="553">
        <f t="shared" si="1"/>
        <v>170.5</v>
      </c>
      <c r="L7" s="485"/>
      <c r="O7" s="373"/>
    </row>
    <row r="8" spans="1:15" ht="15">
      <c r="A8" s="558">
        <v>7</v>
      </c>
      <c r="B8" s="521" t="s">
        <v>23</v>
      </c>
      <c r="C8" s="521"/>
      <c r="D8" s="521">
        <v>143</v>
      </c>
      <c r="E8" s="521">
        <v>138</v>
      </c>
      <c r="F8" s="521">
        <v>178</v>
      </c>
      <c r="G8" s="521">
        <v>159</v>
      </c>
      <c r="H8" s="521">
        <v>208</v>
      </c>
      <c r="I8" s="521">
        <v>191</v>
      </c>
      <c r="J8" s="521">
        <f t="shared" si="0"/>
        <v>1017</v>
      </c>
      <c r="K8" s="552">
        <f t="shared" si="1"/>
        <v>169.5</v>
      </c>
      <c r="L8" s="485"/>
      <c r="O8" s="373"/>
    </row>
    <row r="9" spans="1:15" ht="15">
      <c r="A9" s="566">
        <v>8</v>
      </c>
      <c r="B9" s="520" t="s">
        <v>136</v>
      </c>
      <c r="C9" s="520"/>
      <c r="D9" s="520">
        <v>158</v>
      </c>
      <c r="E9" s="520">
        <v>129</v>
      </c>
      <c r="F9" s="520">
        <v>187</v>
      </c>
      <c r="G9" s="520">
        <v>199</v>
      </c>
      <c r="H9" s="520">
        <v>186</v>
      </c>
      <c r="I9" s="520">
        <v>157</v>
      </c>
      <c r="J9" s="520">
        <f t="shared" si="0"/>
        <v>1016</v>
      </c>
      <c r="K9" s="553">
        <f t="shared" si="1"/>
        <v>169.33333333333334</v>
      </c>
      <c r="L9" s="485"/>
      <c r="O9" s="373"/>
    </row>
    <row r="10" spans="1:15" ht="15">
      <c r="A10" s="558">
        <v>9</v>
      </c>
      <c r="B10" s="521" t="s">
        <v>48</v>
      </c>
      <c r="C10" s="521"/>
      <c r="D10" s="521">
        <v>150</v>
      </c>
      <c r="E10" s="521">
        <v>187</v>
      </c>
      <c r="F10" s="521">
        <v>170</v>
      </c>
      <c r="G10" s="521">
        <v>195</v>
      </c>
      <c r="H10" s="521">
        <v>167</v>
      </c>
      <c r="I10" s="521">
        <v>134</v>
      </c>
      <c r="J10" s="521">
        <f t="shared" si="0"/>
        <v>1003</v>
      </c>
      <c r="K10" s="552">
        <f t="shared" si="1"/>
        <v>167.16666666666666</v>
      </c>
      <c r="L10" s="485"/>
      <c r="O10" s="373"/>
    </row>
    <row r="11" spans="1:15" ht="15">
      <c r="A11" s="566">
        <v>10</v>
      </c>
      <c r="B11" s="520" t="s">
        <v>138</v>
      </c>
      <c r="C11" s="520">
        <v>48</v>
      </c>
      <c r="D11" s="520">
        <v>134</v>
      </c>
      <c r="E11" s="520">
        <v>148</v>
      </c>
      <c r="F11" s="520">
        <v>143</v>
      </c>
      <c r="G11" s="520">
        <v>165</v>
      </c>
      <c r="H11" s="520">
        <v>153</v>
      </c>
      <c r="I11" s="520">
        <v>197</v>
      </c>
      <c r="J11" s="520">
        <f t="shared" si="0"/>
        <v>988</v>
      </c>
      <c r="K11" s="553">
        <f t="shared" si="1"/>
        <v>164.66666666666666</v>
      </c>
      <c r="L11" s="485"/>
      <c r="O11" s="373"/>
    </row>
    <row r="12" spans="1:15" ht="15">
      <c r="A12" s="558">
        <v>11</v>
      </c>
      <c r="B12" s="521" t="s">
        <v>46</v>
      </c>
      <c r="C12" s="521"/>
      <c r="D12" s="521">
        <v>170</v>
      </c>
      <c r="E12" s="521">
        <v>175</v>
      </c>
      <c r="F12" s="521">
        <v>183</v>
      </c>
      <c r="G12" s="521">
        <v>128</v>
      </c>
      <c r="H12" s="521">
        <v>184</v>
      </c>
      <c r="I12" s="521">
        <v>141</v>
      </c>
      <c r="J12" s="521">
        <f t="shared" si="0"/>
        <v>981</v>
      </c>
      <c r="K12" s="552">
        <f t="shared" si="1"/>
        <v>163.5</v>
      </c>
      <c r="L12" s="485"/>
      <c r="O12" s="373"/>
    </row>
    <row r="13" spans="1:15" ht="15">
      <c r="A13" s="566">
        <v>12</v>
      </c>
      <c r="B13" s="520" t="s">
        <v>82</v>
      </c>
      <c r="C13" s="520">
        <v>48</v>
      </c>
      <c r="D13" s="520">
        <v>116</v>
      </c>
      <c r="E13" s="520">
        <v>174</v>
      </c>
      <c r="F13" s="520">
        <v>194</v>
      </c>
      <c r="G13" s="520">
        <v>137</v>
      </c>
      <c r="H13" s="520">
        <v>144</v>
      </c>
      <c r="I13" s="520">
        <v>145</v>
      </c>
      <c r="J13" s="520">
        <f t="shared" si="0"/>
        <v>958</v>
      </c>
      <c r="K13" s="553">
        <f t="shared" si="1"/>
        <v>159.66666666666666</v>
      </c>
      <c r="L13" s="485"/>
      <c r="O13" s="373"/>
    </row>
    <row r="14" spans="1:15" ht="15.75" thickBot="1">
      <c r="A14" s="572">
        <v>13</v>
      </c>
      <c r="B14" s="551" t="s">
        <v>47</v>
      </c>
      <c r="C14" s="551">
        <v>48</v>
      </c>
      <c r="D14" s="551">
        <v>163</v>
      </c>
      <c r="E14" s="551">
        <v>158</v>
      </c>
      <c r="F14" s="551">
        <v>139</v>
      </c>
      <c r="G14" s="551">
        <v>136</v>
      </c>
      <c r="H14" s="551">
        <v>113</v>
      </c>
      <c r="I14" s="551">
        <v>137</v>
      </c>
      <c r="J14" s="551">
        <f t="shared" si="0"/>
        <v>894</v>
      </c>
      <c r="K14" s="554">
        <f t="shared" si="1"/>
        <v>149</v>
      </c>
      <c r="L14" s="483"/>
      <c r="O14" s="373"/>
    </row>
    <row r="15" ht="15.75" thickBot="1">
      <c r="O15" s="373"/>
    </row>
    <row r="16" spans="1:15" ht="15.75" thickBot="1">
      <c r="A16" s="426" t="s">
        <v>0</v>
      </c>
      <c r="B16" s="426" t="s">
        <v>39</v>
      </c>
      <c r="C16" s="426" t="s">
        <v>2</v>
      </c>
      <c r="D16" s="426" t="s">
        <v>14</v>
      </c>
      <c r="E16" s="425"/>
      <c r="F16" s="425" t="s">
        <v>9</v>
      </c>
      <c r="H16" s="344"/>
      <c r="I16" s="344"/>
      <c r="J16" s="344"/>
      <c r="K16" s="344"/>
      <c r="O16" s="373"/>
    </row>
    <row r="17" spans="1:15" ht="15">
      <c r="A17" s="421"/>
      <c r="B17" s="521" t="s">
        <v>31</v>
      </c>
      <c r="C17" s="434"/>
      <c r="D17" s="434">
        <v>165</v>
      </c>
      <c r="E17" s="437">
        <v>205</v>
      </c>
      <c r="F17" s="437">
        <f>E17+D17+C17</f>
        <v>370</v>
      </c>
      <c r="H17" s="370" t="s">
        <v>11</v>
      </c>
      <c r="I17" s="371" t="s">
        <v>42</v>
      </c>
      <c r="J17" s="371" t="s">
        <v>2</v>
      </c>
      <c r="K17" s="371" t="s">
        <v>94</v>
      </c>
      <c r="L17" s="371" t="s">
        <v>94</v>
      </c>
      <c r="M17" s="372" t="s">
        <v>9</v>
      </c>
      <c r="O17" s="373"/>
    </row>
    <row r="18" spans="1:15" ht="15.75" thickBot="1">
      <c r="A18" s="392"/>
      <c r="B18" s="521" t="s">
        <v>136</v>
      </c>
      <c r="C18" s="439"/>
      <c r="D18" s="439">
        <v>177</v>
      </c>
      <c r="E18" s="449">
        <v>160</v>
      </c>
      <c r="F18" s="439">
        <f aca="true" t="shared" si="2" ref="F18:F24">E18+D18+C18</f>
        <v>337</v>
      </c>
      <c r="H18" s="386">
        <v>1</v>
      </c>
      <c r="I18" s="521" t="s">
        <v>59</v>
      </c>
      <c r="J18" s="387"/>
      <c r="K18" s="387">
        <v>233</v>
      </c>
      <c r="L18" s="387">
        <v>191</v>
      </c>
      <c r="M18" s="388">
        <f>L18+K18+J18</f>
        <v>424</v>
      </c>
      <c r="O18" s="373"/>
    </row>
    <row r="19" spans="1:15" ht="15.75" thickBot="1">
      <c r="A19" s="450"/>
      <c r="B19" s="451"/>
      <c r="C19" s="396"/>
      <c r="D19" s="396"/>
      <c r="E19" s="396"/>
      <c r="F19" s="464"/>
      <c r="H19" s="380">
        <v>2</v>
      </c>
      <c r="I19" s="520" t="s">
        <v>108</v>
      </c>
      <c r="J19" s="381"/>
      <c r="K19" s="381">
        <v>203</v>
      </c>
      <c r="L19" s="381">
        <v>196</v>
      </c>
      <c r="M19" s="382">
        <f>L19+K19+J19</f>
        <v>399</v>
      </c>
      <c r="O19" s="373"/>
    </row>
    <row r="20" spans="1:15" ht="15">
      <c r="A20" s="393"/>
      <c r="B20" s="520" t="s">
        <v>108</v>
      </c>
      <c r="C20" s="441"/>
      <c r="D20" s="441">
        <v>144</v>
      </c>
      <c r="E20" s="440">
        <v>218</v>
      </c>
      <c r="F20" s="442">
        <f t="shared" si="2"/>
        <v>362</v>
      </c>
      <c r="H20" s="386">
        <v>3</v>
      </c>
      <c r="I20" s="521" t="s">
        <v>31</v>
      </c>
      <c r="J20" s="387"/>
      <c r="K20" s="387">
        <v>194</v>
      </c>
      <c r="L20" s="387">
        <v>201</v>
      </c>
      <c r="M20" s="388">
        <f>L20+K20+J20</f>
        <v>395</v>
      </c>
      <c r="O20" s="373"/>
    </row>
    <row r="21" spans="1:15" ht="15.75" thickBot="1">
      <c r="A21" s="383"/>
      <c r="B21" s="520" t="s">
        <v>48</v>
      </c>
      <c r="C21" s="419"/>
      <c r="D21" s="419">
        <v>166</v>
      </c>
      <c r="E21" s="431">
        <v>173</v>
      </c>
      <c r="F21" s="419">
        <f t="shared" si="2"/>
        <v>339</v>
      </c>
      <c r="H21" s="383">
        <v>4</v>
      </c>
      <c r="I21" s="532" t="s">
        <v>75</v>
      </c>
      <c r="J21" s="384"/>
      <c r="K21" s="384">
        <v>172</v>
      </c>
      <c r="L21" s="384">
        <v>170</v>
      </c>
      <c r="M21" s="385">
        <f>L21+K21+J21</f>
        <v>342</v>
      </c>
      <c r="O21" s="373"/>
    </row>
    <row r="22" spans="1:15" ht="15.75" thickBot="1">
      <c r="A22" s="450"/>
      <c r="B22" s="451"/>
      <c r="C22" s="396"/>
      <c r="D22" s="396"/>
      <c r="E22" s="396"/>
      <c r="F22" s="464"/>
      <c r="O22" s="373"/>
    </row>
    <row r="23" spans="1:6" ht="15">
      <c r="A23" s="391"/>
      <c r="B23" s="521" t="s">
        <v>15</v>
      </c>
      <c r="C23" s="438">
        <v>16</v>
      </c>
      <c r="D23" s="452">
        <v>125</v>
      </c>
      <c r="E23" s="452">
        <v>199</v>
      </c>
      <c r="F23" s="437">
        <f t="shared" si="2"/>
        <v>340</v>
      </c>
    </row>
    <row r="24" spans="1:7" ht="15.75" thickBot="1">
      <c r="A24" s="392"/>
      <c r="B24" s="551" t="s">
        <v>75</v>
      </c>
      <c r="C24" s="439"/>
      <c r="D24" s="449">
        <v>158</v>
      </c>
      <c r="E24" s="449">
        <v>195</v>
      </c>
      <c r="F24" s="439">
        <f t="shared" si="2"/>
        <v>353</v>
      </c>
      <c r="G24" s="373"/>
    </row>
    <row r="25" spans="1:7" ht="15">
      <c r="A25" s="481"/>
      <c r="B25" s="481"/>
      <c r="C25" s="389"/>
      <c r="D25" s="389"/>
      <c r="E25" s="481"/>
      <c r="F25" s="481"/>
      <c r="G25" s="373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7">
      <selection activeCell="B34" sqref="B34"/>
    </sheetView>
  </sheetViews>
  <sheetFormatPr defaultColWidth="9.140625" defaultRowHeight="15"/>
  <cols>
    <col min="1" max="1" width="9.140625" style="77" customWidth="1"/>
    <col min="2" max="2" width="28.57421875" style="77" customWidth="1"/>
    <col min="3" max="9" width="9.140625" style="77" customWidth="1"/>
    <col min="10" max="10" width="23.00390625" style="77" customWidth="1"/>
    <col min="11" max="11" width="9.57421875" style="77" customWidth="1"/>
    <col min="12" max="13" width="9.140625" style="77" customWidth="1"/>
    <col min="14" max="14" width="22.00390625" style="77" customWidth="1"/>
    <col min="15" max="16384" width="9.140625" style="77" customWidth="1"/>
  </cols>
  <sheetData>
    <row r="1" spans="1:17" ht="15">
      <c r="A1" s="593" t="s">
        <v>0</v>
      </c>
      <c r="B1" s="594" t="s">
        <v>1</v>
      </c>
      <c r="C1" s="594" t="s">
        <v>2</v>
      </c>
      <c r="D1" s="594" t="s">
        <v>3</v>
      </c>
      <c r="E1" s="594" t="s">
        <v>4</v>
      </c>
      <c r="F1" s="594" t="s">
        <v>5</v>
      </c>
      <c r="G1" s="594" t="s">
        <v>6</v>
      </c>
      <c r="H1" s="594" t="s">
        <v>7</v>
      </c>
      <c r="I1" s="594" t="s">
        <v>8</v>
      </c>
      <c r="J1" s="594" t="s">
        <v>9</v>
      </c>
      <c r="K1" s="595" t="s">
        <v>10</v>
      </c>
      <c r="L1" s="369"/>
      <c r="M1" s="593" t="s">
        <v>0</v>
      </c>
      <c r="N1" s="594" t="s">
        <v>93</v>
      </c>
      <c r="O1" s="594" t="s">
        <v>2</v>
      </c>
      <c r="P1" s="594" t="s">
        <v>14</v>
      </c>
      <c r="Q1" s="595" t="s">
        <v>9</v>
      </c>
    </row>
    <row r="2" spans="1:18" ht="15">
      <c r="A2" s="558">
        <v>1</v>
      </c>
      <c r="B2" s="521" t="s">
        <v>20</v>
      </c>
      <c r="C2" s="521"/>
      <c r="D2" s="521">
        <v>229</v>
      </c>
      <c r="E2" s="521">
        <v>276</v>
      </c>
      <c r="F2" s="521">
        <v>221</v>
      </c>
      <c r="G2" s="521">
        <v>235</v>
      </c>
      <c r="H2" s="521">
        <v>175</v>
      </c>
      <c r="I2" s="521">
        <v>194</v>
      </c>
      <c r="J2" s="521">
        <f aca="true" t="shared" si="0" ref="J2:J18">I2+H2+G2+F2+E2+D2+C2</f>
        <v>1330</v>
      </c>
      <c r="K2" s="552">
        <f aca="true" t="shared" si="1" ref="K2:K18">J2/6</f>
        <v>221.66666666666666</v>
      </c>
      <c r="L2" s="591"/>
      <c r="M2" s="386">
        <v>1</v>
      </c>
      <c r="N2" s="521" t="s">
        <v>48</v>
      </c>
      <c r="O2" s="387"/>
      <c r="P2" s="387">
        <v>200</v>
      </c>
      <c r="Q2" s="388">
        <f aca="true" t="shared" si="2" ref="Q2:Q9">P2+O2</f>
        <v>200</v>
      </c>
      <c r="R2" s="602"/>
    </row>
    <row r="3" spans="1:18" ht="15">
      <c r="A3" s="566">
        <v>2</v>
      </c>
      <c r="B3" s="520" t="s">
        <v>76</v>
      </c>
      <c r="C3" s="520"/>
      <c r="D3" s="520">
        <v>186</v>
      </c>
      <c r="E3" s="520">
        <v>191</v>
      </c>
      <c r="F3" s="520">
        <v>270</v>
      </c>
      <c r="G3" s="520">
        <v>175</v>
      </c>
      <c r="H3" s="520">
        <v>215</v>
      </c>
      <c r="I3" s="520">
        <v>224</v>
      </c>
      <c r="J3" s="520">
        <f t="shared" si="0"/>
        <v>1261</v>
      </c>
      <c r="K3" s="553">
        <f t="shared" si="1"/>
        <v>210.16666666666666</v>
      </c>
      <c r="L3" s="591"/>
      <c r="M3" s="380">
        <v>2</v>
      </c>
      <c r="N3" s="520" t="s">
        <v>59</v>
      </c>
      <c r="O3" s="381"/>
      <c r="P3" s="381">
        <v>180</v>
      </c>
      <c r="Q3" s="382">
        <f t="shared" si="2"/>
        <v>180</v>
      </c>
      <c r="R3" s="344"/>
    </row>
    <row r="4" spans="1:18" ht="15">
      <c r="A4" s="558">
        <v>3</v>
      </c>
      <c r="B4" s="521" t="s">
        <v>15</v>
      </c>
      <c r="C4" s="521">
        <v>48</v>
      </c>
      <c r="D4" s="599">
        <v>177</v>
      </c>
      <c r="E4" s="521">
        <v>195</v>
      </c>
      <c r="F4" s="521">
        <v>205</v>
      </c>
      <c r="G4" s="521">
        <v>211</v>
      </c>
      <c r="H4" s="521">
        <v>171</v>
      </c>
      <c r="I4" s="521">
        <v>205</v>
      </c>
      <c r="J4" s="521">
        <f t="shared" si="0"/>
        <v>1212</v>
      </c>
      <c r="K4" s="552">
        <f t="shared" si="1"/>
        <v>202</v>
      </c>
      <c r="L4" s="591"/>
      <c r="M4" s="386">
        <v>3</v>
      </c>
      <c r="N4" s="521" t="s">
        <v>46</v>
      </c>
      <c r="O4" s="387"/>
      <c r="P4" s="387">
        <v>180</v>
      </c>
      <c r="Q4" s="388">
        <f t="shared" si="2"/>
        <v>180</v>
      </c>
      <c r="R4" s="602"/>
    </row>
    <row r="5" spans="1:18" ht="15">
      <c r="A5" s="566">
        <v>4</v>
      </c>
      <c r="B5" s="520" t="s">
        <v>19</v>
      </c>
      <c r="C5" s="520"/>
      <c r="D5" s="520">
        <v>206</v>
      </c>
      <c r="E5" s="520">
        <v>176</v>
      </c>
      <c r="F5" s="520">
        <v>181</v>
      </c>
      <c r="G5" s="520">
        <v>179</v>
      </c>
      <c r="H5" s="520">
        <v>232</v>
      </c>
      <c r="I5" s="520">
        <v>236</v>
      </c>
      <c r="J5" s="520">
        <f t="shared" si="0"/>
        <v>1210</v>
      </c>
      <c r="K5" s="553">
        <f t="shared" si="1"/>
        <v>201.66666666666666</v>
      </c>
      <c r="L5" s="591"/>
      <c r="M5" s="380">
        <v>4</v>
      </c>
      <c r="N5" s="520" t="s">
        <v>57</v>
      </c>
      <c r="O5" s="381"/>
      <c r="P5" s="381">
        <v>178</v>
      </c>
      <c r="Q5" s="382">
        <f t="shared" si="2"/>
        <v>178</v>
      </c>
      <c r="R5" s="603"/>
    </row>
    <row r="6" spans="1:17" ht="15">
      <c r="A6" s="558">
        <v>5</v>
      </c>
      <c r="B6" s="521" t="s">
        <v>23</v>
      </c>
      <c r="C6" s="521"/>
      <c r="D6" s="521">
        <v>193</v>
      </c>
      <c r="E6" s="521">
        <v>210</v>
      </c>
      <c r="F6" s="521">
        <v>266</v>
      </c>
      <c r="G6" s="521">
        <v>170</v>
      </c>
      <c r="H6" s="521">
        <v>200</v>
      </c>
      <c r="I6" s="521">
        <v>168</v>
      </c>
      <c r="J6" s="521">
        <f t="shared" si="0"/>
        <v>1207</v>
      </c>
      <c r="K6" s="552">
        <f t="shared" si="1"/>
        <v>201.16666666666666</v>
      </c>
      <c r="L6" s="591"/>
      <c r="M6" s="386">
        <v>5</v>
      </c>
      <c r="N6" s="521" t="s">
        <v>33</v>
      </c>
      <c r="O6" s="387"/>
      <c r="P6" s="387">
        <v>176</v>
      </c>
      <c r="Q6" s="388">
        <f t="shared" si="2"/>
        <v>176</v>
      </c>
    </row>
    <row r="7" spans="1:17" ht="15">
      <c r="A7" s="566">
        <v>6</v>
      </c>
      <c r="B7" s="520" t="s">
        <v>141</v>
      </c>
      <c r="C7" s="520"/>
      <c r="D7" s="520">
        <v>216</v>
      </c>
      <c r="E7" s="520">
        <v>213</v>
      </c>
      <c r="F7" s="520">
        <v>256</v>
      </c>
      <c r="G7" s="520">
        <v>161</v>
      </c>
      <c r="H7" s="520">
        <v>158</v>
      </c>
      <c r="I7" s="520">
        <v>182</v>
      </c>
      <c r="J7" s="520">
        <f t="shared" si="0"/>
        <v>1186</v>
      </c>
      <c r="K7" s="553">
        <f t="shared" si="1"/>
        <v>197.66666666666666</v>
      </c>
      <c r="L7" s="591"/>
      <c r="M7" s="380">
        <v>6</v>
      </c>
      <c r="N7" s="520" t="s">
        <v>55</v>
      </c>
      <c r="O7" s="381">
        <v>8</v>
      </c>
      <c r="P7" s="381">
        <v>159</v>
      </c>
      <c r="Q7" s="382">
        <f t="shared" si="2"/>
        <v>167</v>
      </c>
    </row>
    <row r="8" spans="1:17" ht="15">
      <c r="A8" s="558">
        <v>7</v>
      </c>
      <c r="B8" s="521" t="s">
        <v>139</v>
      </c>
      <c r="C8" s="521"/>
      <c r="D8" s="521">
        <v>134</v>
      </c>
      <c r="E8" s="521">
        <v>180</v>
      </c>
      <c r="F8" s="521">
        <v>221</v>
      </c>
      <c r="G8" s="521">
        <v>241</v>
      </c>
      <c r="H8" s="521">
        <v>186</v>
      </c>
      <c r="I8" s="521">
        <v>194</v>
      </c>
      <c r="J8" s="521">
        <f t="shared" si="0"/>
        <v>1156</v>
      </c>
      <c r="K8" s="552">
        <f t="shared" si="1"/>
        <v>192.66666666666666</v>
      </c>
      <c r="L8" s="591"/>
      <c r="M8" s="386">
        <v>7</v>
      </c>
      <c r="N8" s="521" t="s">
        <v>77</v>
      </c>
      <c r="O8" s="387"/>
      <c r="P8" s="387">
        <v>161</v>
      </c>
      <c r="Q8" s="388">
        <f t="shared" si="2"/>
        <v>161</v>
      </c>
    </row>
    <row r="9" spans="1:17" ht="15.75" thickBot="1">
      <c r="A9" s="566">
        <v>8</v>
      </c>
      <c r="B9" s="520" t="s">
        <v>59</v>
      </c>
      <c r="C9" s="520"/>
      <c r="D9" s="520">
        <v>180</v>
      </c>
      <c r="E9" s="520">
        <v>204</v>
      </c>
      <c r="F9" s="520">
        <v>158</v>
      </c>
      <c r="G9" s="520">
        <v>201</v>
      </c>
      <c r="H9" s="520">
        <v>224</v>
      </c>
      <c r="I9" s="520">
        <v>160</v>
      </c>
      <c r="J9" s="520">
        <f t="shared" si="0"/>
        <v>1127</v>
      </c>
      <c r="K9" s="553">
        <f t="shared" si="1"/>
        <v>187.83333333333334</v>
      </c>
      <c r="L9" s="590"/>
      <c r="M9" s="383">
        <v>8</v>
      </c>
      <c r="N9" s="532" t="s">
        <v>131</v>
      </c>
      <c r="O9" s="384"/>
      <c r="P9" s="384">
        <v>159</v>
      </c>
      <c r="Q9" s="385">
        <f t="shared" si="2"/>
        <v>159</v>
      </c>
    </row>
    <row r="10" spans="1:17" ht="15">
      <c r="A10" s="558">
        <v>9</v>
      </c>
      <c r="B10" s="521" t="s">
        <v>140</v>
      </c>
      <c r="C10" s="521"/>
      <c r="D10" s="521">
        <v>202</v>
      </c>
      <c r="E10" s="521">
        <v>138</v>
      </c>
      <c r="F10" s="521">
        <v>211</v>
      </c>
      <c r="G10" s="521">
        <v>171</v>
      </c>
      <c r="H10" s="521">
        <v>197</v>
      </c>
      <c r="I10" s="521">
        <v>169</v>
      </c>
      <c r="J10" s="521">
        <f t="shared" si="0"/>
        <v>1088</v>
      </c>
      <c r="K10" s="552">
        <f t="shared" si="1"/>
        <v>181.33333333333334</v>
      </c>
      <c r="L10" s="590"/>
      <c r="M10" s="590"/>
      <c r="N10" s="590"/>
      <c r="O10" s="590"/>
      <c r="P10" s="590"/>
      <c r="Q10" s="590"/>
    </row>
    <row r="11" spans="1:17" ht="15">
      <c r="A11" s="566">
        <v>10</v>
      </c>
      <c r="B11" s="520" t="s">
        <v>55</v>
      </c>
      <c r="C11" s="520">
        <v>48</v>
      </c>
      <c r="D11" s="520">
        <v>156</v>
      </c>
      <c r="E11" s="520">
        <v>234</v>
      </c>
      <c r="F11" s="520">
        <v>138</v>
      </c>
      <c r="G11" s="520">
        <v>147</v>
      </c>
      <c r="H11" s="520">
        <v>149</v>
      </c>
      <c r="I11" s="520">
        <v>177</v>
      </c>
      <c r="J11" s="520">
        <f t="shared" si="0"/>
        <v>1049</v>
      </c>
      <c r="K11" s="553">
        <f t="shared" si="1"/>
        <v>174.83333333333334</v>
      </c>
      <c r="L11" s="590"/>
      <c r="M11" s="590"/>
      <c r="N11" s="590"/>
      <c r="O11" s="590"/>
      <c r="P11" s="590"/>
      <c r="Q11" s="590"/>
    </row>
    <row r="12" spans="1:17" ht="15">
      <c r="A12" s="558">
        <v>11</v>
      </c>
      <c r="B12" s="521" t="s">
        <v>57</v>
      </c>
      <c r="C12" s="521"/>
      <c r="D12" s="521">
        <v>155</v>
      </c>
      <c r="E12" s="599">
        <v>181</v>
      </c>
      <c r="F12" s="521">
        <v>193</v>
      </c>
      <c r="G12" s="521">
        <v>184</v>
      </c>
      <c r="H12" s="521">
        <v>172</v>
      </c>
      <c r="I12" s="521">
        <v>160</v>
      </c>
      <c r="J12" s="521">
        <f t="shared" si="0"/>
        <v>1045</v>
      </c>
      <c r="K12" s="552">
        <f t="shared" si="1"/>
        <v>174.16666666666666</v>
      </c>
      <c r="L12" s="590"/>
      <c r="M12" s="590"/>
      <c r="N12" s="590"/>
      <c r="O12" s="590"/>
      <c r="P12" s="590"/>
      <c r="Q12" s="590"/>
    </row>
    <row r="13" spans="1:17" ht="15">
      <c r="A13" s="566">
        <v>12</v>
      </c>
      <c r="B13" s="520" t="s">
        <v>46</v>
      </c>
      <c r="C13" s="520"/>
      <c r="D13" s="520">
        <v>154</v>
      </c>
      <c r="E13" s="520">
        <v>182</v>
      </c>
      <c r="F13" s="520">
        <v>208</v>
      </c>
      <c r="G13" s="520">
        <v>168</v>
      </c>
      <c r="H13" s="520">
        <v>161</v>
      </c>
      <c r="I13" s="520">
        <v>159</v>
      </c>
      <c r="J13" s="520">
        <f t="shared" si="0"/>
        <v>1032</v>
      </c>
      <c r="K13" s="553">
        <f t="shared" si="1"/>
        <v>172</v>
      </c>
      <c r="L13" s="591"/>
      <c r="M13" s="485"/>
      <c r="N13" s="592"/>
      <c r="O13" s="485"/>
      <c r="P13" s="590"/>
      <c r="Q13" s="485"/>
    </row>
    <row r="14" spans="1:17" ht="15">
      <c r="A14" s="558">
        <v>13</v>
      </c>
      <c r="B14" s="521" t="s">
        <v>77</v>
      </c>
      <c r="C14" s="521"/>
      <c r="D14" s="521">
        <v>159</v>
      </c>
      <c r="E14" s="521">
        <v>169</v>
      </c>
      <c r="F14" s="521">
        <v>178</v>
      </c>
      <c r="G14" s="521">
        <v>158</v>
      </c>
      <c r="H14" s="521">
        <v>184</v>
      </c>
      <c r="I14" s="521">
        <v>179</v>
      </c>
      <c r="J14" s="521">
        <f t="shared" si="0"/>
        <v>1027</v>
      </c>
      <c r="K14" s="552">
        <f t="shared" si="1"/>
        <v>171.16666666666666</v>
      </c>
      <c r="L14" s="590"/>
      <c r="M14" s="485"/>
      <c r="N14" s="592"/>
      <c r="O14" s="485"/>
      <c r="P14" s="485"/>
      <c r="Q14" s="485"/>
    </row>
    <row r="15" spans="1:17" ht="15">
      <c r="A15" s="566">
        <v>14</v>
      </c>
      <c r="B15" s="520" t="s">
        <v>131</v>
      </c>
      <c r="C15" s="520"/>
      <c r="D15" s="520">
        <v>147</v>
      </c>
      <c r="E15" s="520">
        <v>161</v>
      </c>
      <c r="F15" s="520">
        <v>152</v>
      </c>
      <c r="G15" s="520">
        <v>223</v>
      </c>
      <c r="H15" s="520">
        <v>160</v>
      </c>
      <c r="I15" s="520">
        <v>181</v>
      </c>
      <c r="J15" s="520">
        <f t="shared" si="0"/>
        <v>1024</v>
      </c>
      <c r="K15" s="553">
        <f t="shared" si="1"/>
        <v>170.66666666666666</v>
      </c>
      <c r="L15" s="590"/>
      <c r="M15" s="590"/>
      <c r="N15" s="590"/>
      <c r="O15" s="590"/>
      <c r="P15" s="590"/>
      <c r="Q15" s="590"/>
    </row>
    <row r="16" spans="1:17" ht="15">
      <c r="A16" s="558">
        <v>15</v>
      </c>
      <c r="B16" s="521" t="s">
        <v>33</v>
      </c>
      <c r="C16" s="521"/>
      <c r="D16" s="521">
        <v>232</v>
      </c>
      <c r="E16" s="521">
        <v>140</v>
      </c>
      <c r="F16" s="521">
        <v>183</v>
      </c>
      <c r="G16" s="521">
        <v>173</v>
      </c>
      <c r="H16" s="521">
        <v>142</v>
      </c>
      <c r="I16" s="521">
        <v>133</v>
      </c>
      <c r="J16" s="521">
        <f t="shared" si="0"/>
        <v>1003</v>
      </c>
      <c r="K16" s="552">
        <f t="shared" si="1"/>
        <v>167.16666666666666</v>
      </c>
      <c r="L16" s="591"/>
      <c r="M16" s="485"/>
      <c r="N16" s="592"/>
      <c r="O16" s="485"/>
      <c r="P16" s="485"/>
      <c r="Q16" s="485"/>
    </row>
    <row r="17" spans="1:17" ht="15">
      <c r="A17" s="566">
        <v>16</v>
      </c>
      <c r="B17" s="520" t="s">
        <v>65</v>
      </c>
      <c r="C17" s="520"/>
      <c r="D17" s="520">
        <v>192</v>
      </c>
      <c r="E17" s="520">
        <v>156</v>
      </c>
      <c r="F17" s="520">
        <v>143</v>
      </c>
      <c r="G17" s="520">
        <v>176</v>
      </c>
      <c r="H17" s="520">
        <v>164</v>
      </c>
      <c r="I17" s="520">
        <v>149</v>
      </c>
      <c r="J17" s="520">
        <f t="shared" si="0"/>
        <v>980</v>
      </c>
      <c r="K17" s="553">
        <f t="shared" si="1"/>
        <v>163.33333333333334</v>
      </c>
      <c r="L17" s="590"/>
      <c r="M17" s="485"/>
      <c r="N17" s="592"/>
      <c r="O17" s="485"/>
      <c r="P17" s="485"/>
      <c r="Q17" s="485"/>
    </row>
    <row r="18" spans="1:17" ht="15.75" thickBot="1">
      <c r="A18" s="572">
        <v>17</v>
      </c>
      <c r="B18" s="551" t="s">
        <v>48</v>
      </c>
      <c r="C18" s="551"/>
      <c r="D18" s="551">
        <v>137</v>
      </c>
      <c r="E18" s="551">
        <v>183</v>
      </c>
      <c r="F18" s="551">
        <v>113</v>
      </c>
      <c r="G18" s="551">
        <v>167</v>
      </c>
      <c r="H18" s="551">
        <v>164</v>
      </c>
      <c r="I18" s="551">
        <v>176</v>
      </c>
      <c r="J18" s="551">
        <f t="shared" si="0"/>
        <v>940</v>
      </c>
      <c r="K18" s="554">
        <f t="shared" si="1"/>
        <v>156.66666666666666</v>
      </c>
      <c r="P18" s="485"/>
      <c r="Q18" s="485"/>
    </row>
    <row r="19" spans="16:17" ht="15">
      <c r="P19" s="590"/>
      <c r="Q19" s="590"/>
    </row>
    <row r="20" spans="16:17" ht="15.75" thickBot="1">
      <c r="P20" s="590"/>
      <c r="Q20" s="590"/>
    </row>
    <row r="21" spans="1:17" ht="15.75" thickBot="1">
      <c r="A21" s="597" t="s">
        <v>0</v>
      </c>
      <c r="B21" s="597" t="s">
        <v>39</v>
      </c>
      <c r="C21" s="597" t="s">
        <v>2</v>
      </c>
      <c r="D21" s="597" t="s">
        <v>14</v>
      </c>
      <c r="E21" s="598"/>
      <c r="F21" s="598" t="s">
        <v>9</v>
      </c>
      <c r="I21" s="600" t="s">
        <v>11</v>
      </c>
      <c r="J21" s="601" t="s">
        <v>40</v>
      </c>
      <c r="K21" s="601" t="s">
        <v>2</v>
      </c>
      <c r="L21" s="601" t="s">
        <v>14</v>
      </c>
      <c r="M21" s="601"/>
      <c r="N21" s="601" t="s">
        <v>9</v>
      </c>
      <c r="O21" s="595" t="s">
        <v>10</v>
      </c>
      <c r="P21" s="344"/>
      <c r="Q21" s="344"/>
    </row>
    <row r="22" spans="1:17" ht="15">
      <c r="A22" s="421"/>
      <c r="B22" s="521" t="s">
        <v>15</v>
      </c>
      <c r="C22" s="434">
        <v>8</v>
      </c>
      <c r="D22" s="434">
        <v>167</v>
      </c>
      <c r="E22" s="437"/>
      <c r="F22" s="437">
        <f>E22+D22+C22</f>
        <v>175</v>
      </c>
      <c r="I22" s="386"/>
      <c r="J22" s="521" t="s">
        <v>141</v>
      </c>
      <c r="K22" s="387"/>
      <c r="L22" s="387">
        <v>234</v>
      </c>
      <c r="M22" s="387"/>
      <c r="N22" s="387">
        <f aca="true" t="shared" si="3" ref="N22:N27">M22+L22+K22</f>
        <v>234</v>
      </c>
      <c r="O22" s="388">
        <f aca="true" t="shared" si="4" ref="O22:O27">N22/2</f>
        <v>117</v>
      </c>
      <c r="P22" s="344"/>
      <c r="Q22" s="344"/>
    </row>
    <row r="23" spans="1:17" ht="15.75" thickBot="1">
      <c r="A23" s="392"/>
      <c r="B23" s="521" t="s">
        <v>46</v>
      </c>
      <c r="C23" s="439"/>
      <c r="D23" s="439">
        <v>143</v>
      </c>
      <c r="E23" s="449"/>
      <c r="F23" s="439">
        <f aca="true" t="shared" si="5" ref="F23:F35">E23+D23+C23</f>
        <v>143</v>
      </c>
      <c r="I23" s="380"/>
      <c r="J23" s="520" t="s">
        <v>23</v>
      </c>
      <c r="K23" s="381"/>
      <c r="L23" s="381">
        <v>223</v>
      </c>
      <c r="M23" s="381"/>
      <c r="N23" s="381">
        <f t="shared" si="3"/>
        <v>223</v>
      </c>
      <c r="O23" s="382">
        <f t="shared" si="4"/>
        <v>111.5</v>
      </c>
      <c r="P23" s="344"/>
      <c r="Q23" s="344"/>
    </row>
    <row r="24" spans="1:15" ht="15.75" thickBot="1">
      <c r="A24" s="450"/>
      <c r="B24" s="451"/>
      <c r="C24" s="396"/>
      <c r="D24" s="396"/>
      <c r="E24" s="396"/>
      <c r="F24" s="464"/>
      <c r="I24" s="386"/>
      <c r="J24" s="521" t="s">
        <v>19</v>
      </c>
      <c r="K24" s="387"/>
      <c r="L24" s="387">
        <v>191</v>
      </c>
      <c r="M24" s="387"/>
      <c r="N24" s="387">
        <f t="shared" si="3"/>
        <v>191</v>
      </c>
      <c r="O24" s="388">
        <f t="shared" si="4"/>
        <v>95.5</v>
      </c>
    </row>
    <row r="25" spans="1:15" ht="15">
      <c r="A25" s="393"/>
      <c r="B25" s="520" t="s">
        <v>23</v>
      </c>
      <c r="C25" s="441"/>
      <c r="D25" s="441">
        <v>213</v>
      </c>
      <c r="E25" s="440"/>
      <c r="F25" s="442">
        <f t="shared" si="5"/>
        <v>213</v>
      </c>
      <c r="I25" s="380"/>
      <c r="J25" s="520" t="s">
        <v>20</v>
      </c>
      <c r="K25" s="381"/>
      <c r="L25" s="381">
        <v>155</v>
      </c>
      <c r="M25" s="381"/>
      <c r="N25" s="381">
        <f t="shared" si="3"/>
        <v>155</v>
      </c>
      <c r="O25" s="382">
        <f t="shared" si="4"/>
        <v>77.5</v>
      </c>
    </row>
    <row r="26" spans="1:15" ht="15.75" thickBot="1">
      <c r="A26" s="383"/>
      <c r="B26" s="520" t="s">
        <v>48</v>
      </c>
      <c r="C26" s="419"/>
      <c r="D26" s="419">
        <v>204</v>
      </c>
      <c r="E26" s="431"/>
      <c r="F26" s="419">
        <f t="shared" si="5"/>
        <v>204</v>
      </c>
      <c r="I26" s="386"/>
      <c r="J26" s="521" t="s">
        <v>76</v>
      </c>
      <c r="K26" s="387"/>
      <c r="L26" s="387">
        <v>146</v>
      </c>
      <c r="M26" s="387"/>
      <c r="N26" s="387">
        <f t="shared" si="3"/>
        <v>146</v>
      </c>
      <c r="O26" s="388">
        <f t="shared" si="4"/>
        <v>73</v>
      </c>
    </row>
    <row r="27" spans="1:15" ht="15.75" thickBot="1">
      <c r="A27" s="450"/>
      <c r="B27" s="451"/>
      <c r="C27" s="396"/>
      <c r="D27" s="396"/>
      <c r="E27" s="396"/>
      <c r="F27" s="464"/>
      <c r="I27" s="380"/>
      <c r="J27" s="520" t="s">
        <v>15</v>
      </c>
      <c r="K27" s="381">
        <v>8</v>
      </c>
      <c r="L27" s="381">
        <v>194</v>
      </c>
      <c r="M27" s="381"/>
      <c r="N27" s="381">
        <f t="shared" si="3"/>
        <v>202</v>
      </c>
      <c r="O27" s="382">
        <f t="shared" si="4"/>
        <v>101</v>
      </c>
    </row>
    <row r="28" spans="1:14" ht="15.75" thickBot="1">
      <c r="A28" s="391"/>
      <c r="B28" s="521" t="s">
        <v>19</v>
      </c>
      <c r="C28" s="438"/>
      <c r="D28" s="452">
        <v>175</v>
      </c>
      <c r="E28" s="452"/>
      <c r="F28" s="437">
        <f t="shared" si="5"/>
        <v>175</v>
      </c>
      <c r="I28" s="344"/>
      <c r="J28" s="344"/>
      <c r="K28" s="344"/>
      <c r="L28" s="344"/>
      <c r="N28" s="344"/>
    </row>
    <row r="29" spans="1:15" ht="15.75" thickBot="1">
      <c r="A29" s="392"/>
      <c r="B29" s="521" t="s">
        <v>59</v>
      </c>
      <c r="C29" s="439"/>
      <c r="D29" s="449">
        <v>154</v>
      </c>
      <c r="E29" s="449"/>
      <c r="F29" s="439">
        <f t="shared" si="5"/>
        <v>154</v>
      </c>
      <c r="G29" s="373"/>
      <c r="I29" s="600" t="s">
        <v>11</v>
      </c>
      <c r="J29" s="601" t="s">
        <v>42</v>
      </c>
      <c r="K29" s="601" t="s">
        <v>2</v>
      </c>
      <c r="L29" s="601" t="s">
        <v>14</v>
      </c>
      <c r="M29" s="601" t="s">
        <v>43</v>
      </c>
      <c r="N29" s="601" t="s">
        <v>9</v>
      </c>
      <c r="O29" s="595" t="s">
        <v>10</v>
      </c>
    </row>
    <row r="30" spans="1:15" ht="15.75" thickBot="1">
      <c r="A30" s="450"/>
      <c r="B30" s="451"/>
      <c r="C30" s="396"/>
      <c r="D30" s="396"/>
      <c r="E30" s="396"/>
      <c r="F30" s="464"/>
      <c r="G30" s="373"/>
      <c r="I30" s="386">
        <v>1</v>
      </c>
      <c r="J30" s="521" t="s">
        <v>15</v>
      </c>
      <c r="K30" s="387">
        <v>16</v>
      </c>
      <c r="L30" s="387">
        <v>177</v>
      </c>
      <c r="M30" s="387">
        <v>233</v>
      </c>
      <c r="N30" s="387">
        <f>M30+L30+K30</f>
        <v>426</v>
      </c>
      <c r="O30" s="388">
        <f>N30/2</f>
        <v>213</v>
      </c>
    </row>
    <row r="31" spans="1:15" ht="15">
      <c r="A31" s="460"/>
      <c r="B31" s="520" t="s">
        <v>141</v>
      </c>
      <c r="C31" s="441"/>
      <c r="D31" s="441">
        <v>225</v>
      </c>
      <c r="E31" s="442"/>
      <c r="F31" s="442">
        <f t="shared" si="5"/>
        <v>225</v>
      </c>
      <c r="I31" s="380">
        <v>2</v>
      </c>
      <c r="J31" s="520" t="s">
        <v>141</v>
      </c>
      <c r="K31" s="381"/>
      <c r="L31" s="381">
        <v>229</v>
      </c>
      <c r="M31" s="604">
        <v>190</v>
      </c>
      <c r="N31" s="381">
        <f>M31+L31+K31</f>
        <v>419</v>
      </c>
      <c r="O31" s="382">
        <f>N31/2</f>
        <v>209.5</v>
      </c>
    </row>
    <row r="32" spans="1:15" ht="15.75" thickBot="1">
      <c r="A32" s="383"/>
      <c r="B32" s="520" t="s">
        <v>139</v>
      </c>
      <c r="C32" s="419"/>
      <c r="D32" s="419">
        <v>220</v>
      </c>
      <c r="E32" s="419"/>
      <c r="F32" s="419">
        <f t="shared" si="5"/>
        <v>220</v>
      </c>
      <c r="I32" s="386">
        <v>3</v>
      </c>
      <c r="J32" s="521" t="s">
        <v>19</v>
      </c>
      <c r="K32" s="387"/>
      <c r="L32" s="387">
        <v>174</v>
      </c>
      <c r="M32" s="387">
        <v>180</v>
      </c>
      <c r="N32" s="387">
        <f>M32+L32+K32</f>
        <v>354</v>
      </c>
      <c r="O32" s="388">
        <f>N32/2</f>
        <v>177</v>
      </c>
    </row>
    <row r="33" spans="1:15" ht="15.75" thickBot="1">
      <c r="A33" s="450"/>
      <c r="B33" s="522"/>
      <c r="C33" s="485"/>
      <c r="D33" s="485"/>
      <c r="E33" s="396"/>
      <c r="F33" s="464"/>
      <c r="I33" s="383">
        <v>4</v>
      </c>
      <c r="J33" s="532" t="s">
        <v>23</v>
      </c>
      <c r="K33" s="384"/>
      <c r="L33" s="384">
        <v>160</v>
      </c>
      <c r="M33" s="384">
        <v>139</v>
      </c>
      <c r="N33" s="384">
        <f>M33+L33+K33</f>
        <v>299</v>
      </c>
      <c r="O33" s="385">
        <f>N33/2</f>
        <v>149.5</v>
      </c>
    </row>
    <row r="34" spans="1:6" ht="15">
      <c r="A34" s="421"/>
      <c r="B34" s="491"/>
      <c r="C34" s="438"/>
      <c r="D34" s="438"/>
      <c r="E34" s="437"/>
      <c r="F34" s="437">
        <f t="shared" si="5"/>
        <v>0</v>
      </c>
    </row>
    <row r="35" spans="1:6" ht="15.75" thickBot="1">
      <c r="A35" s="392"/>
      <c r="B35" s="496"/>
      <c r="C35" s="439"/>
      <c r="D35" s="439"/>
      <c r="E35" s="439"/>
      <c r="F35" s="439">
        <f t="shared" si="5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77" customWidth="1"/>
    <col min="2" max="2" width="32.28125" style="77" customWidth="1"/>
    <col min="3" max="7" width="9.140625" style="77" customWidth="1"/>
    <col min="8" max="8" width="36.7109375" style="77" customWidth="1"/>
    <col min="9" max="16384" width="9.140625" style="77" customWidth="1"/>
  </cols>
  <sheetData>
    <row r="1" spans="1:11" ht="16.5" thickBot="1">
      <c r="A1" s="168" t="s">
        <v>0</v>
      </c>
      <c r="B1" s="169" t="s">
        <v>1</v>
      </c>
      <c r="C1" s="169" t="s">
        <v>2</v>
      </c>
      <c r="D1" s="169" t="s">
        <v>3</v>
      </c>
      <c r="E1" s="169" t="s">
        <v>4</v>
      </c>
      <c r="F1" s="169" t="s">
        <v>5</v>
      </c>
      <c r="G1" s="169" t="s">
        <v>6</v>
      </c>
      <c r="H1" s="169" t="s">
        <v>7</v>
      </c>
      <c r="I1" s="169" t="s">
        <v>8</v>
      </c>
      <c r="J1" s="170" t="s">
        <v>9</v>
      </c>
      <c r="K1" s="171" t="s">
        <v>10</v>
      </c>
    </row>
    <row r="2" spans="1:13" ht="15.75">
      <c r="A2" s="172">
        <v>1</v>
      </c>
      <c r="B2" s="173" t="s">
        <v>52</v>
      </c>
      <c r="C2" s="174"/>
      <c r="D2" s="174">
        <v>179</v>
      </c>
      <c r="E2" s="174">
        <v>162</v>
      </c>
      <c r="F2" s="174">
        <v>159</v>
      </c>
      <c r="G2" s="174">
        <v>212</v>
      </c>
      <c r="H2" s="174">
        <v>211</v>
      </c>
      <c r="I2" s="174">
        <v>165</v>
      </c>
      <c r="J2" s="174">
        <f>SUM(C2:I2)</f>
        <v>1088</v>
      </c>
      <c r="K2" s="175">
        <f>J2/6</f>
        <v>181.33333333333334</v>
      </c>
      <c r="M2" s="176"/>
    </row>
    <row r="3" spans="1:13" ht="15.75">
      <c r="A3" s="172">
        <v>2</v>
      </c>
      <c r="B3" s="177" t="s">
        <v>48</v>
      </c>
      <c r="C3" s="178"/>
      <c r="D3" s="178">
        <v>161</v>
      </c>
      <c r="E3" s="178">
        <v>178</v>
      </c>
      <c r="F3" s="178">
        <v>150</v>
      </c>
      <c r="G3" s="178">
        <v>193</v>
      </c>
      <c r="H3" s="178">
        <v>161</v>
      </c>
      <c r="I3" s="178">
        <v>172</v>
      </c>
      <c r="J3" s="174">
        <f aca="true" t="shared" si="0" ref="J3:J8">SUM(C3:I3)</f>
        <v>1015</v>
      </c>
      <c r="K3" s="175">
        <f aca="true" t="shared" si="1" ref="K3:K8">J3/6</f>
        <v>169.16666666666666</v>
      </c>
      <c r="M3" s="176"/>
    </row>
    <row r="4" spans="1:13" ht="15.75">
      <c r="A4" s="181">
        <v>3</v>
      </c>
      <c r="B4" s="182" t="s">
        <v>53</v>
      </c>
      <c r="C4" s="183"/>
      <c r="D4" s="183">
        <v>155</v>
      </c>
      <c r="E4" s="183">
        <v>160</v>
      </c>
      <c r="F4" s="183">
        <v>163</v>
      </c>
      <c r="G4" s="183">
        <v>186</v>
      </c>
      <c r="H4" s="183">
        <v>168</v>
      </c>
      <c r="I4" s="183">
        <v>164</v>
      </c>
      <c r="J4" s="174">
        <f t="shared" si="0"/>
        <v>996</v>
      </c>
      <c r="K4" s="175">
        <f t="shared" si="1"/>
        <v>166</v>
      </c>
      <c r="M4" s="176"/>
    </row>
    <row r="5" spans="1:13" ht="15.75">
      <c r="A5" s="181">
        <v>4</v>
      </c>
      <c r="B5" s="182" t="s">
        <v>54</v>
      </c>
      <c r="C5" s="183"/>
      <c r="D5" s="183">
        <v>175</v>
      </c>
      <c r="E5" s="183">
        <v>157</v>
      </c>
      <c r="F5" s="183">
        <v>142</v>
      </c>
      <c r="G5" s="183">
        <v>154</v>
      </c>
      <c r="H5" s="183">
        <v>151</v>
      </c>
      <c r="I5" s="183">
        <v>205</v>
      </c>
      <c r="J5" s="174">
        <f t="shared" si="0"/>
        <v>984</v>
      </c>
      <c r="K5" s="175">
        <f t="shared" si="1"/>
        <v>164</v>
      </c>
      <c r="M5" s="176"/>
    </row>
    <row r="6" spans="1:13" ht="15.75">
      <c r="A6" s="172">
        <v>5</v>
      </c>
      <c r="B6" s="177" t="s">
        <v>55</v>
      </c>
      <c r="C6" s="178">
        <v>48</v>
      </c>
      <c r="D6" s="178">
        <v>129</v>
      </c>
      <c r="E6" s="178">
        <v>90</v>
      </c>
      <c r="F6" s="178">
        <v>189</v>
      </c>
      <c r="G6" s="178">
        <v>152</v>
      </c>
      <c r="H6" s="178">
        <v>149</v>
      </c>
      <c r="I6" s="178">
        <v>154</v>
      </c>
      <c r="J6" s="174">
        <f t="shared" si="0"/>
        <v>911</v>
      </c>
      <c r="K6" s="175">
        <f t="shared" si="1"/>
        <v>151.83333333333334</v>
      </c>
      <c r="M6" s="176"/>
    </row>
    <row r="7" spans="1:13" ht="15.75">
      <c r="A7" s="181">
        <v>6</v>
      </c>
      <c r="B7" s="182" t="s">
        <v>36</v>
      </c>
      <c r="C7" s="183"/>
      <c r="D7" s="183">
        <v>190</v>
      </c>
      <c r="E7" s="183">
        <v>121</v>
      </c>
      <c r="F7" s="183">
        <v>149</v>
      </c>
      <c r="G7" s="183">
        <v>164</v>
      </c>
      <c r="H7" s="183">
        <v>122</v>
      </c>
      <c r="I7" s="183">
        <v>155</v>
      </c>
      <c r="J7" s="174">
        <f t="shared" si="0"/>
        <v>901</v>
      </c>
      <c r="K7" s="175">
        <f t="shared" si="1"/>
        <v>150.16666666666666</v>
      </c>
      <c r="M7" s="176"/>
    </row>
    <row r="8" spans="1:13" ht="15.75">
      <c r="A8" s="172">
        <v>7</v>
      </c>
      <c r="B8" s="177" t="s">
        <v>56</v>
      </c>
      <c r="C8" s="178"/>
      <c r="D8" s="178">
        <v>128</v>
      </c>
      <c r="E8" s="178">
        <v>157</v>
      </c>
      <c r="F8" s="178">
        <v>141</v>
      </c>
      <c r="G8" s="178">
        <v>129</v>
      </c>
      <c r="H8" s="178">
        <v>140</v>
      </c>
      <c r="I8" s="178">
        <v>132</v>
      </c>
      <c r="J8" s="174">
        <f t="shared" si="0"/>
        <v>827</v>
      </c>
      <c r="K8" s="175">
        <f t="shared" si="1"/>
        <v>137.83333333333334</v>
      </c>
      <c r="M8" s="176"/>
    </row>
    <row r="9" spans="1:13" ht="15.75">
      <c r="A9" s="181">
        <v>8</v>
      </c>
      <c r="B9" s="182"/>
      <c r="C9" s="183"/>
      <c r="D9" s="183"/>
      <c r="E9" s="183"/>
      <c r="F9" s="183"/>
      <c r="G9" s="183"/>
      <c r="H9" s="185"/>
      <c r="I9" s="183"/>
      <c r="J9" s="184">
        <f aca="true" t="shared" si="2" ref="J9:J14">I9+H9+G9+F9+E9+D9+C9</f>
        <v>0</v>
      </c>
      <c r="K9" s="92">
        <f aca="true" t="shared" si="3" ref="K9:K14">J9/6</f>
        <v>0</v>
      </c>
      <c r="M9" s="176"/>
    </row>
    <row r="10" spans="1:13" ht="15.75">
      <c r="A10" s="172">
        <v>9</v>
      </c>
      <c r="B10" s="177"/>
      <c r="C10" s="178"/>
      <c r="D10" s="178"/>
      <c r="E10" s="178"/>
      <c r="F10" s="178"/>
      <c r="G10" s="178"/>
      <c r="H10" s="178"/>
      <c r="I10" s="178"/>
      <c r="J10" s="179">
        <f t="shared" si="2"/>
        <v>0</v>
      </c>
      <c r="K10" s="180">
        <f t="shared" si="3"/>
        <v>0</v>
      </c>
      <c r="M10" s="176"/>
    </row>
    <row r="11" spans="1:13" ht="15.75">
      <c r="A11" s="181">
        <v>10</v>
      </c>
      <c r="B11" s="182"/>
      <c r="C11" s="183"/>
      <c r="D11" s="183"/>
      <c r="E11" s="183"/>
      <c r="F11" s="183"/>
      <c r="G11" s="183"/>
      <c r="H11" s="183"/>
      <c r="I11" s="183"/>
      <c r="J11" s="184">
        <f t="shared" si="2"/>
        <v>0</v>
      </c>
      <c r="K11" s="92">
        <f t="shared" si="3"/>
        <v>0</v>
      </c>
      <c r="M11" s="176"/>
    </row>
    <row r="12" spans="1:13" ht="15.75">
      <c r="A12" s="172">
        <v>11</v>
      </c>
      <c r="B12" s="186"/>
      <c r="C12" s="178"/>
      <c r="D12" s="178"/>
      <c r="E12" s="178"/>
      <c r="F12" s="178"/>
      <c r="G12" s="178"/>
      <c r="H12" s="178"/>
      <c r="I12" s="178"/>
      <c r="J12" s="179">
        <f t="shared" si="2"/>
        <v>0</v>
      </c>
      <c r="K12" s="180">
        <f t="shared" si="3"/>
        <v>0</v>
      </c>
      <c r="M12" s="176"/>
    </row>
    <row r="13" spans="1:13" ht="15.75">
      <c r="A13" s="181">
        <v>12</v>
      </c>
      <c r="B13" s="182"/>
      <c r="C13" s="183"/>
      <c r="D13" s="183"/>
      <c r="E13" s="183"/>
      <c r="F13" s="183"/>
      <c r="G13" s="183"/>
      <c r="H13" s="184"/>
      <c r="I13" s="183"/>
      <c r="J13" s="184">
        <f t="shared" si="2"/>
        <v>0</v>
      </c>
      <c r="K13" s="92">
        <f t="shared" si="3"/>
        <v>0</v>
      </c>
      <c r="M13" s="176"/>
    </row>
    <row r="14" spans="1:11" ht="16.5" thickBot="1">
      <c r="A14" s="187">
        <v>13</v>
      </c>
      <c r="B14" s="188"/>
      <c r="C14" s="189"/>
      <c r="D14" s="189"/>
      <c r="E14" s="189"/>
      <c r="F14" s="189"/>
      <c r="G14" s="189"/>
      <c r="H14" s="189"/>
      <c r="I14" s="189"/>
      <c r="J14" s="189">
        <f t="shared" si="2"/>
        <v>0</v>
      </c>
      <c r="K14" s="190">
        <f t="shared" si="3"/>
        <v>0</v>
      </c>
    </row>
    <row r="15" ht="15.75" thickBot="1"/>
    <row r="16" spans="1:11" ht="16.5" thickBot="1">
      <c r="A16" s="168" t="s">
        <v>0</v>
      </c>
      <c r="B16" s="191" t="s">
        <v>39</v>
      </c>
      <c r="C16" s="192" t="s">
        <v>2</v>
      </c>
      <c r="D16" s="193" t="s">
        <v>14</v>
      </c>
      <c r="E16" s="194" t="s">
        <v>9</v>
      </c>
      <c r="G16" s="176"/>
      <c r="H16" s="176"/>
      <c r="I16" s="176"/>
      <c r="J16" s="176"/>
      <c r="K16" s="176"/>
    </row>
    <row r="17" spans="1:5" ht="15.75">
      <c r="A17" s="195"/>
      <c r="B17" s="182" t="s">
        <v>36</v>
      </c>
      <c r="C17" s="196"/>
      <c r="D17" s="93">
        <v>156</v>
      </c>
      <c r="E17" s="197">
        <f>D17+C17</f>
        <v>156</v>
      </c>
    </row>
    <row r="18" spans="1:6" ht="16.5" thickBot="1">
      <c r="A18" s="198"/>
      <c r="B18" s="182" t="s">
        <v>52</v>
      </c>
      <c r="C18" s="199"/>
      <c r="D18" s="8">
        <v>161</v>
      </c>
      <c r="E18" s="200">
        <f aca="true" t="shared" si="4" ref="E18:E27">D18+C18</f>
        <v>161</v>
      </c>
      <c r="F18" s="176"/>
    </row>
    <row r="19" spans="1:13" ht="16.5" thickBot="1">
      <c r="A19" s="201"/>
      <c r="B19" s="202"/>
      <c r="C19" s="203"/>
      <c r="D19" s="204"/>
      <c r="E19" s="205"/>
      <c r="F19" s="176"/>
      <c r="G19" s="206"/>
      <c r="H19" s="207" t="s">
        <v>42</v>
      </c>
      <c r="I19" s="208"/>
      <c r="J19" s="209"/>
      <c r="K19" s="209"/>
      <c r="L19" s="208"/>
      <c r="M19" s="210"/>
    </row>
    <row r="20" spans="1:13" ht="15.75">
      <c r="A20" s="211"/>
      <c r="B20" s="177" t="s">
        <v>53</v>
      </c>
      <c r="C20" s="212"/>
      <c r="D20" s="91">
        <v>159</v>
      </c>
      <c r="E20" s="213">
        <f t="shared" si="4"/>
        <v>159</v>
      </c>
      <c r="F20" s="176"/>
      <c r="G20" s="214" t="s">
        <v>11</v>
      </c>
      <c r="H20" s="215" t="s">
        <v>12</v>
      </c>
      <c r="I20" s="216" t="s">
        <v>13</v>
      </c>
      <c r="J20" s="217" t="s">
        <v>14</v>
      </c>
      <c r="K20" s="217" t="s">
        <v>43</v>
      </c>
      <c r="L20" s="216" t="s">
        <v>9</v>
      </c>
      <c r="M20" s="218" t="s">
        <v>10</v>
      </c>
    </row>
    <row r="21" spans="1:13" ht="16.5" thickBot="1">
      <c r="A21" s="219"/>
      <c r="B21" s="220" t="s">
        <v>54</v>
      </c>
      <c r="C21" s="221"/>
      <c r="D21" s="222">
        <v>148</v>
      </c>
      <c r="E21" s="223">
        <f t="shared" si="4"/>
        <v>148</v>
      </c>
      <c r="F21" s="176"/>
      <c r="G21" s="224"/>
      <c r="H21" s="182" t="s">
        <v>52</v>
      </c>
      <c r="I21" s="225"/>
      <c r="J21" s="226">
        <v>189</v>
      </c>
      <c r="K21" s="226">
        <v>214</v>
      </c>
      <c r="L21" s="226">
        <f>K21+J21+I21</f>
        <v>403</v>
      </c>
      <c r="M21" s="227">
        <f>L21/2</f>
        <v>201.5</v>
      </c>
    </row>
    <row r="22" spans="1:13" ht="16.5" thickBot="1">
      <c r="A22" s="201"/>
      <c r="B22" s="228"/>
      <c r="C22" s="203"/>
      <c r="D22" s="204"/>
      <c r="E22" s="205"/>
      <c r="F22" s="176"/>
      <c r="G22" s="229"/>
      <c r="H22" s="177" t="s">
        <v>53</v>
      </c>
      <c r="I22" s="230"/>
      <c r="J22" s="231">
        <v>156</v>
      </c>
      <c r="K22" s="231">
        <v>144</v>
      </c>
      <c r="L22" s="231">
        <f>K22+J22+I22</f>
        <v>300</v>
      </c>
      <c r="M22" s="232">
        <f>L22/2</f>
        <v>150</v>
      </c>
    </row>
    <row r="23" spans="1:13" ht="15.75">
      <c r="A23" s="195"/>
      <c r="B23" s="182" t="s">
        <v>48</v>
      </c>
      <c r="C23" s="196"/>
      <c r="D23" s="93">
        <v>161</v>
      </c>
      <c r="E23" s="197">
        <f t="shared" si="4"/>
        <v>161</v>
      </c>
      <c r="G23" s="224"/>
      <c r="H23" s="182" t="s">
        <v>48</v>
      </c>
      <c r="I23" s="225"/>
      <c r="J23" s="226">
        <v>201</v>
      </c>
      <c r="K23" s="226">
        <v>168</v>
      </c>
      <c r="L23" s="226">
        <f>K23+J23+I23</f>
        <v>369</v>
      </c>
      <c r="M23" s="227">
        <f>L23/2</f>
        <v>184.5</v>
      </c>
    </row>
    <row r="24" spans="1:13" ht="16.5" thickBot="1">
      <c r="A24" s="198"/>
      <c r="B24" s="233" t="s">
        <v>55</v>
      </c>
      <c r="C24" s="199">
        <v>8</v>
      </c>
      <c r="D24" s="8"/>
      <c r="E24" s="200">
        <f t="shared" si="4"/>
        <v>8</v>
      </c>
      <c r="G24" s="234"/>
      <c r="H24" s="235"/>
      <c r="I24" s="236"/>
      <c r="J24" s="237"/>
      <c r="K24" s="237"/>
      <c r="L24" s="237">
        <f>K24+J24+I24</f>
        <v>0</v>
      </c>
      <c r="M24" s="238">
        <f>L24/2</f>
        <v>0</v>
      </c>
    </row>
    <row r="25" spans="1:11" ht="16.5" thickBot="1">
      <c r="A25" s="201"/>
      <c r="B25" s="239"/>
      <c r="C25" s="203"/>
      <c r="D25" s="204"/>
      <c r="E25" s="205"/>
      <c r="G25" s="176"/>
      <c r="H25" s="176"/>
      <c r="I25" s="176"/>
      <c r="J25" s="176"/>
      <c r="K25" s="176"/>
    </row>
    <row r="26" spans="1:11" ht="15.75">
      <c r="A26" s="211"/>
      <c r="B26" s="173"/>
      <c r="C26" s="212"/>
      <c r="D26" s="91"/>
      <c r="E26" s="213">
        <f t="shared" si="4"/>
        <v>0</v>
      </c>
      <c r="G26" s="176"/>
      <c r="H26" s="176"/>
      <c r="I26" s="176"/>
      <c r="J26" s="176"/>
      <c r="K26" s="176"/>
    </row>
    <row r="27" spans="1:11" ht="16.5" thickBot="1">
      <c r="A27" s="219"/>
      <c r="B27" s="177"/>
      <c r="C27" s="240"/>
      <c r="D27" s="222"/>
      <c r="E27" s="241">
        <f t="shared" si="4"/>
        <v>0</v>
      </c>
      <c r="F27" s="176"/>
      <c r="G27" s="176"/>
      <c r="H27" s="176"/>
      <c r="I27" s="176"/>
      <c r="J27" s="176"/>
      <c r="K27" s="176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7">
      <selection activeCell="A18" sqref="A18:F29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108</v>
      </c>
      <c r="C2" s="521"/>
      <c r="D2" s="521">
        <v>202</v>
      </c>
      <c r="E2" s="521">
        <v>188</v>
      </c>
      <c r="F2" s="521">
        <v>174</v>
      </c>
      <c r="G2" s="521">
        <v>231</v>
      </c>
      <c r="H2" s="521">
        <v>150</v>
      </c>
      <c r="I2" s="521">
        <v>220</v>
      </c>
      <c r="J2" s="521">
        <f aca="true" t="shared" si="0" ref="J2:J16">I2+H2+G2+F2+E2+D2+C2</f>
        <v>1165</v>
      </c>
      <c r="K2" s="552">
        <f aca="true" t="shared" si="1" ref="K2:K16">J2/6</f>
        <v>194.16666666666666</v>
      </c>
      <c r="L2" s="485"/>
      <c r="M2" s="386">
        <v>1</v>
      </c>
      <c r="N2" s="521" t="s">
        <v>140</v>
      </c>
      <c r="O2" s="387"/>
      <c r="P2" s="387">
        <v>207</v>
      </c>
      <c r="Q2" s="388">
        <f aca="true" t="shared" si="2" ref="Q2:Q8">P2+O2</f>
        <v>207</v>
      </c>
    </row>
    <row r="3" spans="1:17" ht="15">
      <c r="A3" s="566">
        <v>2</v>
      </c>
      <c r="B3" s="520" t="s">
        <v>15</v>
      </c>
      <c r="C3" s="520">
        <v>48</v>
      </c>
      <c r="D3" s="520">
        <v>138</v>
      </c>
      <c r="E3" s="520">
        <v>258</v>
      </c>
      <c r="F3" s="520">
        <v>210</v>
      </c>
      <c r="G3" s="520">
        <v>164</v>
      </c>
      <c r="H3" s="520">
        <v>146</v>
      </c>
      <c r="I3" s="520">
        <v>176</v>
      </c>
      <c r="J3" s="520">
        <f t="shared" si="0"/>
        <v>1140</v>
      </c>
      <c r="K3" s="553">
        <f t="shared" si="1"/>
        <v>190</v>
      </c>
      <c r="L3" s="485"/>
      <c r="M3" s="380">
        <v>2</v>
      </c>
      <c r="N3" s="520" t="s">
        <v>136</v>
      </c>
      <c r="O3" s="381"/>
      <c r="P3" s="381">
        <v>197</v>
      </c>
      <c r="Q3" s="382">
        <f t="shared" si="2"/>
        <v>197</v>
      </c>
    </row>
    <row r="4" spans="1:17" ht="15">
      <c r="A4" s="558">
        <v>3</v>
      </c>
      <c r="B4" s="521" t="s">
        <v>62</v>
      </c>
      <c r="C4" s="521"/>
      <c r="D4" s="521">
        <v>200</v>
      </c>
      <c r="E4" s="521">
        <v>164</v>
      </c>
      <c r="F4" s="521">
        <v>175</v>
      </c>
      <c r="G4" s="521">
        <v>204</v>
      </c>
      <c r="H4" s="521">
        <v>175</v>
      </c>
      <c r="I4" s="521">
        <v>209</v>
      </c>
      <c r="J4" s="521">
        <f t="shared" si="0"/>
        <v>1127</v>
      </c>
      <c r="K4" s="552">
        <f t="shared" si="1"/>
        <v>187.83333333333334</v>
      </c>
      <c r="L4" s="485"/>
      <c r="M4" s="386">
        <v>3</v>
      </c>
      <c r="N4" s="521" t="s">
        <v>47</v>
      </c>
      <c r="O4" s="387">
        <v>8</v>
      </c>
      <c r="P4" s="387">
        <v>158</v>
      </c>
      <c r="Q4" s="388">
        <f t="shared" si="2"/>
        <v>166</v>
      </c>
    </row>
    <row r="5" spans="1:17" ht="15">
      <c r="A5" s="566">
        <v>4</v>
      </c>
      <c r="B5" s="520" t="s">
        <v>57</v>
      </c>
      <c r="C5" s="520"/>
      <c r="D5" s="520">
        <v>226</v>
      </c>
      <c r="E5" s="520">
        <v>199</v>
      </c>
      <c r="F5" s="520">
        <v>161</v>
      </c>
      <c r="G5" s="520">
        <v>148</v>
      </c>
      <c r="H5" s="520">
        <v>185</v>
      </c>
      <c r="I5" s="520">
        <v>186</v>
      </c>
      <c r="J5" s="520">
        <f t="shared" si="0"/>
        <v>1105</v>
      </c>
      <c r="K5" s="553">
        <f t="shared" si="1"/>
        <v>184.16666666666666</v>
      </c>
      <c r="L5" s="485"/>
      <c r="M5" s="380">
        <v>4</v>
      </c>
      <c r="N5" s="520" t="s">
        <v>31</v>
      </c>
      <c r="O5" s="381"/>
      <c r="P5" s="381">
        <v>159</v>
      </c>
      <c r="Q5" s="382">
        <f t="shared" si="2"/>
        <v>159</v>
      </c>
    </row>
    <row r="6" spans="1:17" ht="15">
      <c r="A6" s="558">
        <v>5</v>
      </c>
      <c r="B6" s="521" t="s">
        <v>142</v>
      </c>
      <c r="C6" s="521">
        <v>48</v>
      </c>
      <c r="D6" s="521">
        <v>147</v>
      </c>
      <c r="E6" s="521">
        <v>166</v>
      </c>
      <c r="F6" s="521">
        <v>166</v>
      </c>
      <c r="G6" s="521">
        <v>180</v>
      </c>
      <c r="H6" s="521">
        <v>180</v>
      </c>
      <c r="I6" s="521">
        <v>187</v>
      </c>
      <c r="J6" s="521">
        <f t="shared" si="0"/>
        <v>1074</v>
      </c>
      <c r="K6" s="552">
        <f t="shared" si="1"/>
        <v>179</v>
      </c>
      <c r="L6" s="485"/>
      <c r="M6" s="386">
        <v>5</v>
      </c>
      <c r="N6" s="521" t="s">
        <v>143</v>
      </c>
      <c r="O6" s="387"/>
      <c r="P6" s="363">
        <v>158</v>
      </c>
      <c r="Q6" s="388">
        <f t="shared" si="2"/>
        <v>158</v>
      </c>
    </row>
    <row r="7" spans="1:17" ht="15">
      <c r="A7" s="566">
        <v>6</v>
      </c>
      <c r="B7" s="520" t="s">
        <v>75</v>
      </c>
      <c r="C7" s="520"/>
      <c r="D7" s="520">
        <v>116</v>
      </c>
      <c r="E7" s="520">
        <v>197</v>
      </c>
      <c r="F7" s="520">
        <v>192</v>
      </c>
      <c r="G7" s="520">
        <v>201</v>
      </c>
      <c r="H7" s="520">
        <v>168</v>
      </c>
      <c r="I7" s="520">
        <v>174</v>
      </c>
      <c r="J7" s="520">
        <f t="shared" si="0"/>
        <v>1048</v>
      </c>
      <c r="K7" s="553">
        <f t="shared" si="1"/>
        <v>174.66666666666666</v>
      </c>
      <c r="L7" s="485"/>
      <c r="M7" s="380">
        <v>6</v>
      </c>
      <c r="N7" s="520" t="s">
        <v>25</v>
      </c>
      <c r="O7" s="381"/>
      <c r="P7" s="381">
        <v>141</v>
      </c>
      <c r="Q7" s="382">
        <f t="shared" si="2"/>
        <v>141</v>
      </c>
    </row>
    <row r="8" spans="1:17" ht="15.75" thickBot="1">
      <c r="A8" s="558">
        <v>7</v>
      </c>
      <c r="B8" s="521" t="s">
        <v>136</v>
      </c>
      <c r="C8" s="521"/>
      <c r="D8" s="521">
        <v>170</v>
      </c>
      <c r="E8" s="521">
        <v>165</v>
      </c>
      <c r="F8" s="521">
        <v>147</v>
      </c>
      <c r="G8" s="521">
        <v>176</v>
      </c>
      <c r="H8" s="521">
        <v>212</v>
      </c>
      <c r="I8" s="521">
        <v>165</v>
      </c>
      <c r="J8" s="521">
        <f t="shared" si="0"/>
        <v>1035</v>
      </c>
      <c r="K8" s="552">
        <f t="shared" si="1"/>
        <v>172.5</v>
      </c>
      <c r="L8" s="485"/>
      <c r="M8" s="392">
        <v>7</v>
      </c>
      <c r="N8" s="551" t="s">
        <v>48</v>
      </c>
      <c r="O8" s="573"/>
      <c r="P8" s="573">
        <v>138</v>
      </c>
      <c r="Q8" s="574">
        <f t="shared" si="2"/>
        <v>138</v>
      </c>
    </row>
    <row r="9" spans="1:15" ht="15">
      <c r="A9" s="566">
        <v>8</v>
      </c>
      <c r="B9" s="520" t="s">
        <v>138</v>
      </c>
      <c r="C9" s="520">
        <v>48</v>
      </c>
      <c r="D9" s="520">
        <v>160</v>
      </c>
      <c r="E9" s="520">
        <v>149</v>
      </c>
      <c r="F9" s="520">
        <v>149</v>
      </c>
      <c r="G9" s="520">
        <v>177</v>
      </c>
      <c r="H9" s="520">
        <v>146</v>
      </c>
      <c r="I9" s="520">
        <v>169</v>
      </c>
      <c r="J9" s="520">
        <f t="shared" si="0"/>
        <v>998</v>
      </c>
      <c r="K9" s="553">
        <f t="shared" si="1"/>
        <v>166.33333333333334</v>
      </c>
      <c r="L9" s="485"/>
      <c r="O9" s="373"/>
    </row>
    <row r="10" spans="1:15" ht="15">
      <c r="A10" s="558">
        <v>9</v>
      </c>
      <c r="B10" s="521" t="s">
        <v>143</v>
      </c>
      <c r="C10" s="521"/>
      <c r="D10" s="521">
        <v>177</v>
      </c>
      <c r="E10" s="521">
        <v>163</v>
      </c>
      <c r="F10" s="521">
        <v>190</v>
      </c>
      <c r="G10" s="521">
        <v>172</v>
      </c>
      <c r="H10" s="521">
        <v>142</v>
      </c>
      <c r="I10" s="521">
        <v>148</v>
      </c>
      <c r="J10" s="521">
        <f t="shared" si="0"/>
        <v>992</v>
      </c>
      <c r="K10" s="552">
        <f t="shared" si="1"/>
        <v>165.33333333333334</v>
      </c>
      <c r="L10" s="485"/>
      <c r="O10" s="373"/>
    </row>
    <row r="11" spans="1:15" ht="15">
      <c r="A11" s="566">
        <v>10</v>
      </c>
      <c r="B11" s="520" t="s">
        <v>31</v>
      </c>
      <c r="C11" s="520"/>
      <c r="D11" s="520">
        <v>188</v>
      </c>
      <c r="E11" s="520">
        <v>175</v>
      </c>
      <c r="F11" s="520">
        <v>171</v>
      </c>
      <c r="G11" s="520">
        <v>137</v>
      </c>
      <c r="H11" s="520">
        <v>187</v>
      </c>
      <c r="I11" s="520">
        <v>132</v>
      </c>
      <c r="J11" s="520">
        <f t="shared" si="0"/>
        <v>990</v>
      </c>
      <c r="K11" s="553">
        <f t="shared" si="1"/>
        <v>165</v>
      </c>
      <c r="L11" s="485"/>
      <c r="O11" s="373"/>
    </row>
    <row r="12" spans="1:15" ht="15">
      <c r="A12" s="558">
        <v>11</v>
      </c>
      <c r="B12" s="521" t="s">
        <v>25</v>
      </c>
      <c r="C12" s="521"/>
      <c r="D12" s="521">
        <v>170</v>
      </c>
      <c r="E12" s="521">
        <v>152</v>
      </c>
      <c r="F12" s="521">
        <v>156</v>
      </c>
      <c r="G12" s="521">
        <v>156</v>
      </c>
      <c r="H12" s="521">
        <v>155</v>
      </c>
      <c r="I12" s="521">
        <v>189</v>
      </c>
      <c r="J12" s="521">
        <f t="shared" si="0"/>
        <v>978</v>
      </c>
      <c r="K12" s="552">
        <f t="shared" si="1"/>
        <v>163</v>
      </c>
      <c r="L12" s="485"/>
      <c r="O12" s="373"/>
    </row>
    <row r="13" spans="1:15" ht="15">
      <c r="A13" s="566">
        <v>12</v>
      </c>
      <c r="B13" s="520" t="s">
        <v>140</v>
      </c>
      <c r="C13" s="520"/>
      <c r="D13" s="520">
        <v>138</v>
      </c>
      <c r="E13" s="520">
        <v>158</v>
      </c>
      <c r="F13" s="520">
        <v>158</v>
      </c>
      <c r="G13" s="520">
        <v>159</v>
      </c>
      <c r="H13" s="520">
        <v>185</v>
      </c>
      <c r="I13" s="520">
        <v>159</v>
      </c>
      <c r="J13" s="520">
        <f t="shared" si="0"/>
        <v>957</v>
      </c>
      <c r="K13" s="553">
        <f t="shared" si="1"/>
        <v>159.5</v>
      </c>
      <c r="L13" s="485"/>
      <c r="O13" s="373"/>
    </row>
    <row r="14" spans="1:15" ht="15">
      <c r="A14" s="558">
        <v>13</v>
      </c>
      <c r="B14" s="521" t="s">
        <v>63</v>
      </c>
      <c r="C14" s="521">
        <v>48</v>
      </c>
      <c r="D14" s="521">
        <v>138</v>
      </c>
      <c r="E14" s="521">
        <v>158</v>
      </c>
      <c r="F14" s="521">
        <v>145</v>
      </c>
      <c r="G14" s="521">
        <v>129</v>
      </c>
      <c r="H14" s="521">
        <v>154</v>
      </c>
      <c r="I14" s="521">
        <v>148</v>
      </c>
      <c r="J14" s="521">
        <f t="shared" si="0"/>
        <v>920</v>
      </c>
      <c r="K14" s="552">
        <f t="shared" si="1"/>
        <v>153.33333333333334</v>
      </c>
      <c r="L14" s="483"/>
      <c r="O14" s="373"/>
    </row>
    <row r="15" spans="1:15" ht="15">
      <c r="A15" s="566">
        <v>14</v>
      </c>
      <c r="B15" s="520" t="s">
        <v>47</v>
      </c>
      <c r="C15" s="520">
        <v>48</v>
      </c>
      <c r="D15" s="520">
        <v>126</v>
      </c>
      <c r="E15" s="520">
        <v>145</v>
      </c>
      <c r="F15" s="520">
        <v>158</v>
      </c>
      <c r="G15" s="520">
        <v>135</v>
      </c>
      <c r="H15" s="520">
        <v>99</v>
      </c>
      <c r="I15" s="520">
        <v>177</v>
      </c>
      <c r="J15" s="520">
        <f t="shared" si="0"/>
        <v>888</v>
      </c>
      <c r="K15" s="553">
        <f t="shared" si="1"/>
        <v>148</v>
      </c>
      <c r="O15" s="373"/>
    </row>
    <row r="16" spans="1:15" ht="15.75" thickBot="1">
      <c r="A16" s="572">
        <v>15</v>
      </c>
      <c r="B16" s="551" t="s">
        <v>48</v>
      </c>
      <c r="C16" s="551"/>
      <c r="D16" s="551">
        <v>119</v>
      </c>
      <c r="E16" s="551">
        <v>116</v>
      </c>
      <c r="F16" s="551">
        <v>158</v>
      </c>
      <c r="G16" s="551">
        <v>146</v>
      </c>
      <c r="H16" s="551">
        <v>185</v>
      </c>
      <c r="I16" s="551">
        <v>137</v>
      </c>
      <c r="J16" s="551">
        <f t="shared" si="0"/>
        <v>861</v>
      </c>
      <c r="K16" s="554">
        <f t="shared" si="1"/>
        <v>143.5</v>
      </c>
      <c r="O16" s="373"/>
    </row>
    <row r="17" ht="15.75" thickBot="1">
      <c r="O17" s="373"/>
    </row>
    <row r="18" spans="1:15" ht="15.75" thickBot="1">
      <c r="A18" s="426" t="s">
        <v>0</v>
      </c>
      <c r="B18" s="426" t="s">
        <v>39</v>
      </c>
      <c r="C18" s="426" t="s">
        <v>2</v>
      </c>
      <c r="D18" s="426" t="s">
        <v>14</v>
      </c>
      <c r="E18" s="426" t="s">
        <v>43</v>
      </c>
      <c r="F18" s="425" t="s">
        <v>9</v>
      </c>
      <c r="H18" s="344"/>
      <c r="I18" s="344"/>
      <c r="J18" s="344"/>
      <c r="K18" s="344"/>
      <c r="O18" s="373"/>
    </row>
    <row r="19" spans="1:15" ht="15">
      <c r="A19" s="421"/>
      <c r="B19" s="521" t="s">
        <v>108</v>
      </c>
      <c r="C19" s="434"/>
      <c r="D19" s="434">
        <v>224</v>
      </c>
      <c r="E19" s="437">
        <v>172</v>
      </c>
      <c r="F19" s="437">
        <f>E19+D19+C19</f>
        <v>396</v>
      </c>
      <c r="H19" s="370" t="s">
        <v>11</v>
      </c>
      <c r="I19" s="371" t="s">
        <v>42</v>
      </c>
      <c r="J19" s="371" t="s">
        <v>2</v>
      </c>
      <c r="K19" s="371" t="s">
        <v>94</v>
      </c>
      <c r="L19" s="371" t="s">
        <v>94</v>
      </c>
      <c r="M19" s="372" t="s">
        <v>9</v>
      </c>
      <c r="O19" s="373"/>
    </row>
    <row r="20" spans="1:15" ht="15.75" thickBot="1">
      <c r="A20" s="392"/>
      <c r="B20" s="521" t="s">
        <v>136</v>
      </c>
      <c r="C20" s="439"/>
      <c r="D20" s="439">
        <v>190</v>
      </c>
      <c r="E20" s="449">
        <v>176</v>
      </c>
      <c r="F20" s="439">
        <f aca="true" t="shared" si="3" ref="F20:F26">E20+D20+C20</f>
        <v>366</v>
      </c>
      <c r="H20" s="386">
        <v>1</v>
      </c>
      <c r="I20" s="521" t="s">
        <v>15</v>
      </c>
      <c r="J20" s="387">
        <v>16</v>
      </c>
      <c r="K20" s="387">
        <v>175</v>
      </c>
      <c r="L20" s="387">
        <v>211</v>
      </c>
      <c r="M20" s="388">
        <f>L20+K20+J20</f>
        <v>402</v>
      </c>
      <c r="O20" s="373"/>
    </row>
    <row r="21" spans="1:15" ht="15.75" thickBot="1">
      <c r="A21" s="450"/>
      <c r="B21" s="451"/>
      <c r="C21" s="396"/>
      <c r="D21" s="396"/>
      <c r="E21" s="396"/>
      <c r="F21" s="464"/>
      <c r="H21" s="380">
        <v>2</v>
      </c>
      <c r="I21" s="520" t="s">
        <v>57</v>
      </c>
      <c r="J21" s="381"/>
      <c r="K21" s="381">
        <v>177</v>
      </c>
      <c r="L21" s="381">
        <v>178</v>
      </c>
      <c r="M21" s="382">
        <f>L21+K21+J21</f>
        <v>355</v>
      </c>
      <c r="O21" s="373"/>
    </row>
    <row r="22" spans="1:15" ht="15">
      <c r="A22" s="393"/>
      <c r="B22" s="520" t="s">
        <v>15</v>
      </c>
      <c r="C22" s="441">
        <v>16</v>
      </c>
      <c r="D22" s="441">
        <v>181</v>
      </c>
      <c r="E22" s="440">
        <v>202</v>
      </c>
      <c r="F22" s="442">
        <f t="shared" si="3"/>
        <v>399</v>
      </c>
      <c r="H22" s="386">
        <v>3</v>
      </c>
      <c r="I22" s="521" t="s">
        <v>62</v>
      </c>
      <c r="J22" s="387"/>
      <c r="K22" s="387">
        <v>143</v>
      </c>
      <c r="L22" s="387">
        <v>195</v>
      </c>
      <c r="M22" s="388">
        <f>L22+K22+J22</f>
        <v>338</v>
      </c>
      <c r="O22" s="373"/>
    </row>
    <row r="23" spans="1:13" ht="15.75" thickBot="1">
      <c r="A23" s="383"/>
      <c r="B23" s="520" t="s">
        <v>140</v>
      </c>
      <c r="C23" s="419"/>
      <c r="D23" s="419">
        <v>159</v>
      </c>
      <c r="E23" s="431">
        <v>204</v>
      </c>
      <c r="F23" s="419">
        <f t="shared" si="3"/>
        <v>363</v>
      </c>
      <c r="H23" s="383">
        <v>4</v>
      </c>
      <c r="I23" s="532" t="s">
        <v>108</v>
      </c>
      <c r="J23" s="384"/>
      <c r="K23" s="384">
        <v>151</v>
      </c>
      <c r="L23" s="384">
        <v>137</v>
      </c>
      <c r="M23" s="385">
        <f>L23+K23+J23</f>
        <v>288</v>
      </c>
    </row>
    <row r="24" spans="1:6" ht="15.75" thickBot="1">
      <c r="A24" s="450"/>
      <c r="B24" s="451"/>
      <c r="C24" s="396"/>
      <c r="D24" s="396"/>
      <c r="E24" s="396"/>
      <c r="F24" s="464"/>
    </row>
    <row r="25" spans="1:6" ht="15">
      <c r="A25" s="391"/>
      <c r="B25" s="521" t="s">
        <v>57</v>
      </c>
      <c r="C25" s="438"/>
      <c r="D25" s="452">
        <v>183</v>
      </c>
      <c r="E25" s="452">
        <v>199</v>
      </c>
      <c r="F25" s="437">
        <f t="shared" si="3"/>
        <v>382</v>
      </c>
    </row>
    <row r="26" spans="1:7" ht="15.75" thickBot="1">
      <c r="A26" s="392"/>
      <c r="B26" s="521" t="s">
        <v>142</v>
      </c>
      <c r="C26" s="439">
        <v>16</v>
      </c>
      <c r="D26" s="449">
        <v>183</v>
      </c>
      <c r="E26" s="449">
        <v>174</v>
      </c>
      <c r="F26" s="439">
        <f t="shared" si="3"/>
        <v>373</v>
      </c>
      <c r="G26" s="373"/>
    </row>
    <row r="27" spans="1:6" ht="15.75" thickBot="1">
      <c r="A27" s="450"/>
      <c r="B27" s="451"/>
      <c r="C27" s="396"/>
      <c r="D27" s="396"/>
      <c r="E27" s="396"/>
      <c r="F27" s="464"/>
    </row>
    <row r="28" spans="1:6" ht="15">
      <c r="A28" s="393"/>
      <c r="B28" s="605" t="s">
        <v>62</v>
      </c>
      <c r="C28" s="441"/>
      <c r="D28" s="440">
        <v>234</v>
      </c>
      <c r="E28" s="440">
        <v>165</v>
      </c>
      <c r="F28" s="440">
        <f>E28+D28+C28</f>
        <v>399</v>
      </c>
    </row>
    <row r="29" spans="1:6" ht="15.75" thickBot="1">
      <c r="A29" s="383"/>
      <c r="B29" s="532" t="s">
        <v>75</v>
      </c>
      <c r="C29" s="419"/>
      <c r="D29" s="431">
        <v>146</v>
      </c>
      <c r="E29" s="431">
        <v>173</v>
      </c>
      <c r="F29" s="419">
        <f>E29+D29+C29</f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I36" sqref="I36"/>
    </sheetView>
  </sheetViews>
  <sheetFormatPr defaultColWidth="9.140625" defaultRowHeight="15"/>
  <cols>
    <col min="1" max="1" width="9.140625" style="77" customWidth="1"/>
    <col min="2" max="2" width="28.57421875" style="77" customWidth="1"/>
    <col min="3" max="9" width="9.140625" style="77" customWidth="1"/>
    <col min="10" max="10" width="23.00390625" style="77" customWidth="1"/>
    <col min="11" max="11" width="9.57421875" style="77" customWidth="1"/>
    <col min="12" max="13" width="9.140625" style="77" customWidth="1"/>
    <col min="14" max="14" width="22.00390625" style="77" customWidth="1"/>
    <col min="15" max="16384" width="9.140625" style="77" customWidth="1"/>
  </cols>
  <sheetData>
    <row r="1" spans="1:17" ht="15">
      <c r="A1" s="593" t="s">
        <v>0</v>
      </c>
      <c r="B1" s="594" t="s">
        <v>1</v>
      </c>
      <c r="C1" s="594" t="s">
        <v>2</v>
      </c>
      <c r="D1" s="594" t="s">
        <v>3</v>
      </c>
      <c r="E1" s="594" t="s">
        <v>4</v>
      </c>
      <c r="F1" s="594" t="s">
        <v>5</v>
      </c>
      <c r="G1" s="594" t="s">
        <v>6</v>
      </c>
      <c r="H1" s="594" t="s">
        <v>7</v>
      </c>
      <c r="I1" s="594" t="s">
        <v>8</v>
      </c>
      <c r="J1" s="594" t="s">
        <v>9</v>
      </c>
      <c r="K1" s="595" t="s">
        <v>10</v>
      </c>
      <c r="L1" s="369"/>
      <c r="M1" s="593" t="s">
        <v>0</v>
      </c>
      <c r="N1" s="594" t="s">
        <v>93</v>
      </c>
      <c r="O1" s="594" t="s">
        <v>2</v>
      </c>
      <c r="P1" s="594" t="s">
        <v>14</v>
      </c>
      <c r="Q1" s="595" t="s">
        <v>9</v>
      </c>
    </row>
    <row r="2" spans="1:18" ht="15">
      <c r="A2" s="558">
        <v>1</v>
      </c>
      <c r="B2" s="521" t="s">
        <v>45</v>
      </c>
      <c r="C2" s="521"/>
      <c r="D2" s="521">
        <v>129</v>
      </c>
      <c r="E2" s="521">
        <v>213</v>
      </c>
      <c r="F2" s="521">
        <v>222</v>
      </c>
      <c r="G2" s="521">
        <v>290</v>
      </c>
      <c r="H2" s="521">
        <v>256</v>
      </c>
      <c r="I2" s="521">
        <v>266</v>
      </c>
      <c r="J2" s="521">
        <f aca="true" t="shared" si="0" ref="J2:J18">I2+H2+G2+F2+E2+D2+C2</f>
        <v>1376</v>
      </c>
      <c r="K2" s="552">
        <f aca="true" t="shared" si="1" ref="K2:K18">J2/6</f>
        <v>229.33333333333334</v>
      </c>
      <c r="L2" s="591"/>
      <c r="M2" s="386">
        <v>1</v>
      </c>
      <c r="N2" s="521" t="s">
        <v>15</v>
      </c>
      <c r="O2" s="387"/>
      <c r="P2" s="387">
        <v>200</v>
      </c>
      <c r="Q2" s="388">
        <f aca="true" t="shared" si="2" ref="Q2:Q9">P2+O2</f>
        <v>200</v>
      </c>
      <c r="R2" s="602"/>
    </row>
    <row r="3" spans="1:18" ht="15">
      <c r="A3" s="566">
        <v>2</v>
      </c>
      <c r="B3" s="520" t="s">
        <v>140</v>
      </c>
      <c r="C3" s="520"/>
      <c r="D3" s="520">
        <v>203</v>
      </c>
      <c r="E3" s="520">
        <v>220</v>
      </c>
      <c r="F3" s="520">
        <v>186</v>
      </c>
      <c r="G3" s="520">
        <v>154</v>
      </c>
      <c r="H3" s="520">
        <v>200</v>
      </c>
      <c r="I3" s="520">
        <v>189</v>
      </c>
      <c r="J3" s="520">
        <f t="shared" si="0"/>
        <v>1152</v>
      </c>
      <c r="K3" s="553">
        <f t="shared" si="1"/>
        <v>192</v>
      </c>
      <c r="L3" s="591"/>
      <c r="M3" s="380">
        <v>2</v>
      </c>
      <c r="N3" s="520" t="s">
        <v>76</v>
      </c>
      <c r="O3" s="381"/>
      <c r="P3" s="381">
        <v>192</v>
      </c>
      <c r="Q3" s="382">
        <f t="shared" si="2"/>
        <v>192</v>
      </c>
      <c r="R3" s="344"/>
    </row>
    <row r="4" spans="1:18" ht="15">
      <c r="A4" s="558">
        <v>3</v>
      </c>
      <c r="B4" s="521" t="s">
        <v>20</v>
      </c>
      <c r="C4" s="521"/>
      <c r="D4" s="521">
        <v>196</v>
      </c>
      <c r="E4" s="521">
        <v>199</v>
      </c>
      <c r="F4" s="521">
        <v>180</v>
      </c>
      <c r="G4" s="521">
        <v>172</v>
      </c>
      <c r="H4" s="521">
        <v>182</v>
      </c>
      <c r="I4" s="521">
        <v>211</v>
      </c>
      <c r="J4" s="521">
        <f t="shared" si="0"/>
        <v>1140</v>
      </c>
      <c r="K4" s="552">
        <f t="shared" si="1"/>
        <v>190</v>
      </c>
      <c r="L4" s="591"/>
      <c r="M4" s="386">
        <v>3</v>
      </c>
      <c r="N4" s="521" t="s">
        <v>48</v>
      </c>
      <c r="O4" s="387"/>
      <c r="P4" s="387">
        <v>191</v>
      </c>
      <c r="Q4" s="388">
        <f t="shared" si="2"/>
        <v>191</v>
      </c>
      <c r="R4" s="602"/>
    </row>
    <row r="5" spans="1:18" ht="15">
      <c r="A5" s="566">
        <v>4</v>
      </c>
      <c r="B5" s="520" t="s">
        <v>139</v>
      </c>
      <c r="C5" s="520"/>
      <c r="D5" s="520">
        <v>171</v>
      </c>
      <c r="E5" s="520">
        <v>224</v>
      </c>
      <c r="F5" s="520">
        <v>173</v>
      </c>
      <c r="G5" s="520">
        <v>223</v>
      </c>
      <c r="H5" s="520">
        <v>138</v>
      </c>
      <c r="I5" s="520">
        <v>197</v>
      </c>
      <c r="J5" s="520">
        <f t="shared" si="0"/>
        <v>1126</v>
      </c>
      <c r="K5" s="553">
        <f t="shared" si="1"/>
        <v>187.66666666666666</v>
      </c>
      <c r="L5" s="591"/>
      <c r="M5" s="380">
        <v>4</v>
      </c>
      <c r="N5" s="520" t="s">
        <v>23</v>
      </c>
      <c r="O5" s="381"/>
      <c r="P5" s="381">
        <v>182</v>
      </c>
      <c r="Q5" s="382">
        <f t="shared" si="2"/>
        <v>182</v>
      </c>
      <c r="R5" s="603"/>
    </row>
    <row r="6" spans="1:17" ht="15">
      <c r="A6" s="558">
        <v>5</v>
      </c>
      <c r="B6" s="521" t="s">
        <v>67</v>
      </c>
      <c r="C6" s="521"/>
      <c r="D6" s="521">
        <v>160</v>
      </c>
      <c r="E6" s="521">
        <v>183</v>
      </c>
      <c r="F6" s="521">
        <v>188</v>
      </c>
      <c r="G6" s="521">
        <v>183</v>
      </c>
      <c r="H6" s="521">
        <v>155</v>
      </c>
      <c r="I6" s="521">
        <v>246</v>
      </c>
      <c r="J6" s="521">
        <f t="shared" si="0"/>
        <v>1115</v>
      </c>
      <c r="K6" s="552">
        <f t="shared" si="1"/>
        <v>185.83333333333334</v>
      </c>
      <c r="L6" s="591"/>
      <c r="M6" s="386">
        <v>5</v>
      </c>
      <c r="N6" s="521" t="s">
        <v>144</v>
      </c>
      <c r="O6" s="387"/>
      <c r="P6" s="387">
        <v>181</v>
      </c>
      <c r="Q6" s="388">
        <f t="shared" si="2"/>
        <v>181</v>
      </c>
    </row>
    <row r="7" spans="1:17" ht="15">
      <c r="A7" s="566">
        <v>6</v>
      </c>
      <c r="B7" s="520" t="s">
        <v>16</v>
      </c>
      <c r="C7" s="520"/>
      <c r="D7" s="520">
        <v>190</v>
      </c>
      <c r="E7" s="520">
        <v>173</v>
      </c>
      <c r="F7" s="520">
        <v>157</v>
      </c>
      <c r="G7" s="520">
        <v>186</v>
      </c>
      <c r="H7" s="520">
        <v>168</v>
      </c>
      <c r="I7" s="520">
        <v>182</v>
      </c>
      <c r="J7" s="520">
        <f t="shared" si="0"/>
        <v>1056</v>
      </c>
      <c r="K7" s="553">
        <f t="shared" si="1"/>
        <v>176</v>
      </c>
      <c r="L7" s="591"/>
      <c r="M7" s="380">
        <v>6</v>
      </c>
      <c r="N7" s="520" t="s">
        <v>57</v>
      </c>
      <c r="O7" s="381"/>
      <c r="P7" s="381">
        <v>179</v>
      </c>
      <c r="Q7" s="382">
        <f t="shared" si="2"/>
        <v>179</v>
      </c>
    </row>
    <row r="8" spans="1:17" ht="15">
      <c r="A8" s="558">
        <v>7</v>
      </c>
      <c r="B8" s="521" t="s">
        <v>76</v>
      </c>
      <c r="C8" s="521"/>
      <c r="D8" s="521">
        <v>167</v>
      </c>
      <c r="E8" s="521">
        <v>200</v>
      </c>
      <c r="F8" s="521">
        <v>169</v>
      </c>
      <c r="G8" s="521">
        <v>172</v>
      </c>
      <c r="H8" s="521">
        <v>181</v>
      </c>
      <c r="I8" s="521">
        <v>157</v>
      </c>
      <c r="J8" s="521">
        <f t="shared" si="0"/>
        <v>1046</v>
      </c>
      <c r="K8" s="552">
        <f t="shared" si="1"/>
        <v>174.33333333333334</v>
      </c>
      <c r="L8" s="591"/>
      <c r="M8" s="386">
        <v>7</v>
      </c>
      <c r="N8" s="521" t="s">
        <v>77</v>
      </c>
      <c r="O8" s="387"/>
      <c r="P8" s="387">
        <v>165</v>
      </c>
      <c r="Q8" s="388">
        <f t="shared" si="2"/>
        <v>165</v>
      </c>
    </row>
    <row r="9" spans="1:17" ht="15.75" thickBot="1">
      <c r="A9" s="566">
        <v>8</v>
      </c>
      <c r="B9" s="520" t="s">
        <v>77</v>
      </c>
      <c r="C9" s="520"/>
      <c r="D9" s="520">
        <v>156</v>
      </c>
      <c r="E9" s="520">
        <v>182</v>
      </c>
      <c r="F9" s="520">
        <v>188</v>
      </c>
      <c r="G9" s="520">
        <v>196</v>
      </c>
      <c r="H9" s="520">
        <v>157</v>
      </c>
      <c r="I9" s="520">
        <v>158</v>
      </c>
      <c r="J9" s="520">
        <f t="shared" si="0"/>
        <v>1037</v>
      </c>
      <c r="K9" s="553">
        <f t="shared" si="1"/>
        <v>172.83333333333334</v>
      </c>
      <c r="L9" s="590"/>
      <c r="M9" s="383">
        <v>8</v>
      </c>
      <c r="N9" s="532" t="s">
        <v>19</v>
      </c>
      <c r="O9" s="384"/>
      <c r="P9" s="384">
        <v>146</v>
      </c>
      <c r="Q9" s="385">
        <f t="shared" si="2"/>
        <v>146</v>
      </c>
    </row>
    <row r="10" spans="1:17" ht="15">
      <c r="A10" s="558">
        <v>9</v>
      </c>
      <c r="B10" s="521" t="s">
        <v>57</v>
      </c>
      <c r="C10" s="521"/>
      <c r="D10" s="521">
        <v>183</v>
      </c>
      <c r="E10" s="599">
        <v>168</v>
      </c>
      <c r="F10" s="521">
        <v>150</v>
      </c>
      <c r="G10" s="521">
        <v>201</v>
      </c>
      <c r="H10" s="521">
        <v>162</v>
      </c>
      <c r="I10" s="521">
        <v>154</v>
      </c>
      <c r="J10" s="521">
        <f t="shared" si="0"/>
        <v>1018</v>
      </c>
      <c r="K10" s="552">
        <f t="shared" si="1"/>
        <v>169.66666666666666</v>
      </c>
      <c r="L10" s="590"/>
      <c r="M10" s="590"/>
      <c r="N10" s="590"/>
      <c r="O10" s="590"/>
      <c r="P10" s="590"/>
      <c r="Q10" s="590"/>
    </row>
    <row r="11" spans="1:17" ht="15">
      <c r="A11" s="566">
        <v>10</v>
      </c>
      <c r="B11" s="520" t="s">
        <v>48</v>
      </c>
      <c r="C11" s="520"/>
      <c r="D11" s="520">
        <v>193</v>
      </c>
      <c r="E11" s="520">
        <v>158</v>
      </c>
      <c r="F11" s="520">
        <v>122</v>
      </c>
      <c r="G11" s="520">
        <v>163</v>
      </c>
      <c r="H11" s="520">
        <v>205</v>
      </c>
      <c r="I11" s="520">
        <v>154</v>
      </c>
      <c r="J11" s="520">
        <f t="shared" si="0"/>
        <v>995</v>
      </c>
      <c r="K11" s="553">
        <f t="shared" si="1"/>
        <v>165.83333333333334</v>
      </c>
      <c r="L11" s="590"/>
      <c r="M11" s="590"/>
      <c r="N11" s="590"/>
      <c r="O11" s="590"/>
      <c r="P11" s="590"/>
      <c r="Q11" s="590"/>
    </row>
    <row r="12" spans="1:17" ht="15">
      <c r="A12" s="558">
        <v>11</v>
      </c>
      <c r="B12" s="521" t="s">
        <v>23</v>
      </c>
      <c r="C12" s="521"/>
      <c r="D12" s="521">
        <v>147</v>
      </c>
      <c r="E12" s="521">
        <v>132</v>
      </c>
      <c r="F12" s="521">
        <v>171</v>
      </c>
      <c r="G12" s="521">
        <v>241</v>
      </c>
      <c r="H12" s="521">
        <v>131</v>
      </c>
      <c r="I12" s="521">
        <v>172</v>
      </c>
      <c r="J12" s="521">
        <f t="shared" si="0"/>
        <v>994</v>
      </c>
      <c r="K12" s="552">
        <f t="shared" si="1"/>
        <v>165.66666666666666</v>
      </c>
      <c r="L12" s="590"/>
      <c r="M12" s="485"/>
      <c r="N12" s="592"/>
      <c r="O12" s="485"/>
      <c r="P12" s="590"/>
      <c r="Q12" s="485"/>
    </row>
    <row r="13" spans="1:17" ht="15">
      <c r="A13" s="566">
        <v>12</v>
      </c>
      <c r="B13" s="520" t="s">
        <v>15</v>
      </c>
      <c r="C13" s="520">
        <v>48</v>
      </c>
      <c r="D13" s="607">
        <v>148</v>
      </c>
      <c r="E13" s="520">
        <v>130</v>
      </c>
      <c r="F13" s="520">
        <v>127</v>
      </c>
      <c r="G13" s="520">
        <v>165</v>
      </c>
      <c r="H13" s="520">
        <v>193</v>
      </c>
      <c r="I13" s="520">
        <v>158</v>
      </c>
      <c r="J13" s="520">
        <f t="shared" si="0"/>
        <v>969</v>
      </c>
      <c r="K13" s="553">
        <f t="shared" si="1"/>
        <v>161.5</v>
      </c>
      <c r="L13" s="591"/>
      <c r="M13" s="485"/>
      <c r="N13" s="592"/>
      <c r="O13" s="485"/>
      <c r="P13" s="485"/>
      <c r="Q13" s="485"/>
    </row>
    <row r="14" spans="1:17" ht="15">
      <c r="A14" s="558">
        <v>13</v>
      </c>
      <c r="B14" s="521" t="s">
        <v>19</v>
      </c>
      <c r="C14" s="521"/>
      <c r="D14" s="521">
        <v>143</v>
      </c>
      <c r="E14" s="521">
        <v>156</v>
      </c>
      <c r="F14" s="521">
        <v>152</v>
      </c>
      <c r="G14" s="521">
        <v>186</v>
      </c>
      <c r="H14" s="521">
        <v>176</v>
      </c>
      <c r="I14" s="521">
        <v>130</v>
      </c>
      <c r="J14" s="521">
        <f t="shared" si="0"/>
        <v>943</v>
      </c>
      <c r="K14" s="552">
        <f t="shared" si="1"/>
        <v>157.16666666666666</v>
      </c>
      <c r="L14" s="590"/>
      <c r="M14" s="590"/>
      <c r="N14" s="590"/>
      <c r="O14" s="590"/>
      <c r="P14" s="590"/>
      <c r="Q14" s="590"/>
    </row>
    <row r="15" spans="1:17" ht="15">
      <c r="A15" s="566">
        <v>14</v>
      </c>
      <c r="B15" s="520" t="s">
        <v>114</v>
      </c>
      <c r="C15" s="520"/>
      <c r="D15" s="520">
        <v>118</v>
      </c>
      <c r="E15" s="520">
        <v>126</v>
      </c>
      <c r="F15" s="520">
        <v>200</v>
      </c>
      <c r="G15" s="520">
        <v>164</v>
      </c>
      <c r="H15" s="520">
        <v>138</v>
      </c>
      <c r="I15" s="520">
        <v>149</v>
      </c>
      <c r="J15" s="520">
        <f t="shared" si="0"/>
        <v>895</v>
      </c>
      <c r="K15" s="553">
        <f t="shared" si="1"/>
        <v>149.16666666666666</v>
      </c>
      <c r="L15" s="590"/>
      <c r="M15" s="485"/>
      <c r="N15" s="592"/>
      <c r="O15" s="485"/>
      <c r="P15" s="485"/>
      <c r="Q15" s="485"/>
    </row>
    <row r="16" spans="1:17" ht="15">
      <c r="A16" s="558">
        <v>15</v>
      </c>
      <c r="B16" s="521" t="s">
        <v>55</v>
      </c>
      <c r="C16" s="521">
        <v>48</v>
      </c>
      <c r="D16" s="521">
        <v>114</v>
      </c>
      <c r="E16" s="521">
        <v>168</v>
      </c>
      <c r="F16" s="521">
        <v>160</v>
      </c>
      <c r="G16" s="521">
        <v>129</v>
      </c>
      <c r="H16" s="521">
        <v>152</v>
      </c>
      <c r="I16" s="521">
        <v>117</v>
      </c>
      <c r="J16" s="521">
        <f t="shared" si="0"/>
        <v>888</v>
      </c>
      <c r="K16" s="552">
        <f t="shared" si="1"/>
        <v>148</v>
      </c>
      <c r="L16" s="591"/>
      <c r="M16" s="485"/>
      <c r="N16" s="592"/>
      <c r="O16" s="485"/>
      <c r="P16" s="485"/>
      <c r="Q16" s="485"/>
    </row>
    <row r="17" spans="1:17" ht="15">
      <c r="A17" s="566">
        <v>16</v>
      </c>
      <c r="B17" s="520" t="s">
        <v>144</v>
      </c>
      <c r="C17" s="520"/>
      <c r="D17" s="520">
        <v>154</v>
      </c>
      <c r="E17" s="520">
        <v>155</v>
      </c>
      <c r="F17" s="520">
        <v>131</v>
      </c>
      <c r="G17" s="520">
        <v>125</v>
      </c>
      <c r="H17" s="520">
        <v>150</v>
      </c>
      <c r="I17" s="520">
        <v>133</v>
      </c>
      <c r="J17" s="520">
        <f t="shared" si="0"/>
        <v>848</v>
      </c>
      <c r="K17" s="553">
        <f t="shared" si="1"/>
        <v>141.33333333333334</v>
      </c>
      <c r="L17" s="590"/>
      <c r="P17" s="485"/>
      <c r="Q17" s="485"/>
    </row>
    <row r="18" spans="1:17" ht="15.75" thickBot="1">
      <c r="A18" s="572">
        <v>17</v>
      </c>
      <c r="B18" s="551" t="s">
        <v>131</v>
      </c>
      <c r="C18" s="551"/>
      <c r="D18" s="551">
        <v>148</v>
      </c>
      <c r="E18" s="551">
        <v>121</v>
      </c>
      <c r="F18" s="551">
        <v>135</v>
      </c>
      <c r="G18" s="551">
        <v>168</v>
      </c>
      <c r="H18" s="551">
        <v>108</v>
      </c>
      <c r="I18" s="551">
        <v>128</v>
      </c>
      <c r="J18" s="551">
        <f t="shared" si="0"/>
        <v>808</v>
      </c>
      <c r="K18" s="554">
        <f t="shared" si="1"/>
        <v>134.66666666666666</v>
      </c>
      <c r="P18" s="590"/>
      <c r="Q18" s="590"/>
    </row>
    <row r="19" spans="16:17" ht="15">
      <c r="P19" s="590"/>
      <c r="Q19" s="590"/>
    </row>
    <row r="20" spans="16:17" ht="15.75" thickBot="1">
      <c r="P20" s="344"/>
      <c r="Q20" s="344"/>
    </row>
    <row r="21" spans="1:17" ht="15.75" thickBot="1">
      <c r="A21" s="597" t="s">
        <v>0</v>
      </c>
      <c r="B21" s="597" t="s">
        <v>39</v>
      </c>
      <c r="C21" s="597" t="s">
        <v>2</v>
      </c>
      <c r="D21" s="597" t="s">
        <v>14</v>
      </c>
      <c r="E21" s="598"/>
      <c r="F21" s="598" t="s">
        <v>9</v>
      </c>
      <c r="I21" s="600" t="s">
        <v>11</v>
      </c>
      <c r="J21" s="601" t="s">
        <v>40</v>
      </c>
      <c r="K21" s="601" t="s">
        <v>2</v>
      </c>
      <c r="L21" s="601" t="s">
        <v>14</v>
      </c>
      <c r="M21" s="601"/>
      <c r="N21" s="601" t="s">
        <v>9</v>
      </c>
      <c r="O21" s="595" t="s">
        <v>10</v>
      </c>
      <c r="P21" s="344"/>
      <c r="Q21" s="344"/>
    </row>
    <row r="22" spans="1:17" ht="15">
      <c r="A22" s="421"/>
      <c r="B22" s="521" t="s">
        <v>139</v>
      </c>
      <c r="C22" s="434"/>
      <c r="D22" s="434">
        <v>214</v>
      </c>
      <c r="E22" s="437"/>
      <c r="F22" s="437">
        <f>E22+D22+C22</f>
        <v>214</v>
      </c>
      <c r="I22" s="386">
        <v>1</v>
      </c>
      <c r="J22" s="521" t="s">
        <v>45</v>
      </c>
      <c r="K22" s="387"/>
      <c r="L22" s="387">
        <v>218</v>
      </c>
      <c r="M22" s="387"/>
      <c r="N22" s="387">
        <f>M22+L22+K22</f>
        <v>218</v>
      </c>
      <c r="O22" s="388">
        <f>N22/2</f>
        <v>109</v>
      </c>
      <c r="P22" s="344"/>
      <c r="Q22" s="344"/>
    </row>
    <row r="23" spans="1:15" ht="15.75" thickBot="1">
      <c r="A23" s="392"/>
      <c r="B23" s="521" t="s">
        <v>15</v>
      </c>
      <c r="C23" s="439">
        <v>8</v>
      </c>
      <c r="D23" s="439">
        <v>189</v>
      </c>
      <c r="E23" s="449"/>
      <c r="F23" s="439">
        <f aca="true" t="shared" si="3" ref="F23:F35">E23+D23+C23</f>
        <v>197</v>
      </c>
      <c r="I23" s="380">
        <v>2</v>
      </c>
      <c r="J23" s="520" t="s">
        <v>139</v>
      </c>
      <c r="K23" s="381"/>
      <c r="L23" s="381">
        <v>216</v>
      </c>
      <c r="M23" s="381"/>
      <c r="N23" s="381">
        <f>M23+L23+K23</f>
        <v>216</v>
      </c>
      <c r="O23" s="382">
        <f>N23/2</f>
        <v>108</v>
      </c>
    </row>
    <row r="24" spans="1:15" ht="15.75" thickBot="1">
      <c r="A24" s="450"/>
      <c r="B24" s="451"/>
      <c r="C24" s="396"/>
      <c r="D24" s="396"/>
      <c r="E24" s="396"/>
      <c r="F24" s="464"/>
      <c r="I24" s="386">
        <v>3</v>
      </c>
      <c r="J24" s="521" t="s">
        <v>16</v>
      </c>
      <c r="K24" s="387"/>
      <c r="L24" s="387">
        <v>183</v>
      </c>
      <c r="M24" s="387"/>
      <c r="N24" s="387">
        <f>M24+L24+K24</f>
        <v>183</v>
      </c>
      <c r="O24" s="388">
        <f>N24/2</f>
        <v>91.5</v>
      </c>
    </row>
    <row r="25" spans="1:15" ht="15">
      <c r="A25" s="393"/>
      <c r="B25" s="520" t="s">
        <v>67</v>
      </c>
      <c r="C25" s="441"/>
      <c r="D25" s="441">
        <v>151</v>
      </c>
      <c r="E25" s="440"/>
      <c r="F25" s="442">
        <f t="shared" si="3"/>
        <v>151</v>
      </c>
      <c r="I25" s="380">
        <v>4</v>
      </c>
      <c r="J25" s="520" t="s">
        <v>76</v>
      </c>
      <c r="K25" s="381"/>
      <c r="L25" s="381">
        <v>179</v>
      </c>
      <c r="M25" s="381"/>
      <c r="N25" s="381">
        <f>M25+L25+K25</f>
        <v>179</v>
      </c>
      <c r="O25" s="382">
        <f>N25/2</f>
        <v>89.5</v>
      </c>
    </row>
    <row r="26" spans="1:15" ht="15.75" thickBot="1">
      <c r="A26" s="383"/>
      <c r="B26" s="520" t="s">
        <v>16</v>
      </c>
      <c r="C26" s="419"/>
      <c r="D26" s="419">
        <v>174</v>
      </c>
      <c r="E26" s="431"/>
      <c r="F26" s="419">
        <f t="shared" si="3"/>
        <v>174</v>
      </c>
      <c r="I26" s="392">
        <v>5</v>
      </c>
      <c r="J26" s="551" t="s">
        <v>140</v>
      </c>
      <c r="K26" s="573"/>
      <c r="L26" s="573">
        <v>162</v>
      </c>
      <c r="M26" s="573"/>
      <c r="N26" s="573">
        <f>M26+L26+K26</f>
        <v>162</v>
      </c>
      <c r="O26" s="574">
        <f>N26/2</f>
        <v>81</v>
      </c>
    </row>
    <row r="27" spans="1:14" ht="15.75" thickBot="1">
      <c r="A27" s="450"/>
      <c r="B27" s="451"/>
      <c r="C27" s="396"/>
      <c r="D27" s="396"/>
      <c r="E27" s="396"/>
      <c r="F27" s="464"/>
      <c r="I27" s="344"/>
      <c r="J27" s="344"/>
      <c r="K27" s="344"/>
      <c r="L27" s="344"/>
      <c r="N27" s="344"/>
    </row>
    <row r="28" spans="1:15" ht="15">
      <c r="A28" s="391"/>
      <c r="B28" s="521" t="s">
        <v>20</v>
      </c>
      <c r="C28" s="438"/>
      <c r="D28" s="452">
        <v>169</v>
      </c>
      <c r="E28" s="452"/>
      <c r="F28" s="437">
        <f t="shared" si="3"/>
        <v>169</v>
      </c>
      <c r="I28" s="600" t="s">
        <v>11</v>
      </c>
      <c r="J28" s="601" t="s">
        <v>42</v>
      </c>
      <c r="K28" s="601" t="s">
        <v>2</v>
      </c>
      <c r="L28" s="601" t="s">
        <v>14</v>
      </c>
      <c r="M28" s="601" t="s">
        <v>43</v>
      </c>
      <c r="N28" s="601" t="s">
        <v>9</v>
      </c>
      <c r="O28" s="595" t="s">
        <v>10</v>
      </c>
    </row>
    <row r="29" spans="1:15" ht="15.75" thickBot="1">
      <c r="A29" s="392"/>
      <c r="B29" s="521" t="s">
        <v>76</v>
      </c>
      <c r="C29" s="439"/>
      <c r="D29" s="449">
        <v>175</v>
      </c>
      <c r="E29" s="449"/>
      <c r="F29" s="439">
        <f t="shared" si="3"/>
        <v>175</v>
      </c>
      <c r="G29" s="373"/>
      <c r="I29" s="386">
        <v>1</v>
      </c>
      <c r="J29" s="521" t="s">
        <v>45</v>
      </c>
      <c r="K29" s="387"/>
      <c r="L29" s="387">
        <v>246</v>
      </c>
      <c r="M29" s="387">
        <v>217</v>
      </c>
      <c r="N29" s="387">
        <f>M29+L29+K29</f>
        <v>463</v>
      </c>
      <c r="O29" s="388">
        <f>N29/2</f>
        <v>231.5</v>
      </c>
    </row>
    <row r="30" spans="1:15" ht="15.75" thickBot="1">
      <c r="A30" s="450"/>
      <c r="B30" s="451"/>
      <c r="C30" s="396"/>
      <c r="D30" s="396"/>
      <c r="E30" s="396"/>
      <c r="F30" s="464"/>
      <c r="G30" s="373"/>
      <c r="I30" s="380">
        <v>2</v>
      </c>
      <c r="J30" s="520" t="s">
        <v>139</v>
      </c>
      <c r="K30" s="381"/>
      <c r="L30" s="381">
        <v>186</v>
      </c>
      <c r="M30" s="381">
        <v>218</v>
      </c>
      <c r="N30" s="381">
        <f>M30+L30+K30</f>
        <v>404</v>
      </c>
      <c r="O30" s="382">
        <f>N30/2</f>
        <v>202</v>
      </c>
    </row>
    <row r="31" spans="1:15" ht="15.75" thickBot="1">
      <c r="A31" s="421"/>
      <c r="B31" s="521"/>
      <c r="C31" s="438"/>
      <c r="D31" s="438"/>
      <c r="E31" s="437"/>
      <c r="F31" s="437">
        <f t="shared" si="3"/>
        <v>0</v>
      </c>
      <c r="I31" s="392">
        <v>3</v>
      </c>
      <c r="J31" s="551" t="s">
        <v>16</v>
      </c>
      <c r="K31" s="573"/>
      <c r="L31" s="573">
        <v>166</v>
      </c>
      <c r="M31" s="606">
        <v>181</v>
      </c>
      <c r="N31" s="573">
        <f>M31+L31+K31</f>
        <v>347</v>
      </c>
      <c r="O31" s="574">
        <f>N31/2</f>
        <v>173.5</v>
      </c>
    </row>
    <row r="32" spans="1:6" ht="15.75" thickBot="1">
      <c r="A32" s="392"/>
      <c r="B32" s="521"/>
      <c r="C32" s="439"/>
      <c r="D32" s="439"/>
      <c r="E32" s="439"/>
      <c r="F32" s="439">
        <f t="shared" si="3"/>
        <v>0</v>
      </c>
    </row>
    <row r="33" spans="1:6" ht="15.75" thickBot="1">
      <c r="A33" s="450"/>
      <c r="B33" s="522"/>
      <c r="C33" s="485"/>
      <c r="D33" s="485"/>
      <c r="E33" s="396"/>
      <c r="F33" s="464"/>
    </row>
    <row r="34" spans="1:6" ht="15">
      <c r="A34" s="421"/>
      <c r="B34" s="491"/>
      <c r="C34" s="438"/>
      <c r="D34" s="438"/>
      <c r="E34" s="437"/>
      <c r="F34" s="437">
        <f t="shared" si="3"/>
        <v>0</v>
      </c>
    </row>
    <row r="35" spans="1:6" ht="15.75" thickBot="1">
      <c r="A35" s="392"/>
      <c r="B35" s="496"/>
      <c r="C35" s="439"/>
      <c r="D35" s="439"/>
      <c r="E35" s="439"/>
      <c r="F35" s="439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71</v>
      </c>
      <c r="C2" s="521"/>
      <c r="D2" s="521">
        <v>167</v>
      </c>
      <c r="E2" s="521">
        <v>167</v>
      </c>
      <c r="F2" s="521">
        <v>200</v>
      </c>
      <c r="G2" s="521">
        <v>212</v>
      </c>
      <c r="H2" s="521">
        <v>192</v>
      </c>
      <c r="I2" s="521">
        <v>189</v>
      </c>
      <c r="J2" s="521">
        <f aca="true" t="shared" si="0" ref="J2:J14">I2+H2+G2+F2+E2+D2+C2</f>
        <v>1127</v>
      </c>
      <c r="K2" s="552">
        <f aca="true" t="shared" si="1" ref="K2:K14">J2/6</f>
        <v>187.83333333333334</v>
      </c>
      <c r="L2" s="485"/>
      <c r="M2" s="386">
        <v>1</v>
      </c>
      <c r="N2" s="521" t="s">
        <v>16</v>
      </c>
      <c r="O2" s="387"/>
      <c r="P2" s="387">
        <v>217</v>
      </c>
      <c r="Q2" s="388">
        <f aca="true" t="shared" si="2" ref="Q2:Q7">P2+O2</f>
        <v>217</v>
      </c>
    </row>
    <row r="3" spans="1:17" ht="15">
      <c r="A3" s="566">
        <v>2</v>
      </c>
      <c r="B3" s="520" t="s">
        <v>23</v>
      </c>
      <c r="C3" s="520"/>
      <c r="D3" s="520">
        <v>180</v>
      </c>
      <c r="E3" s="520">
        <v>169</v>
      </c>
      <c r="F3" s="520">
        <v>169</v>
      </c>
      <c r="G3" s="520">
        <v>172</v>
      </c>
      <c r="H3" s="520">
        <v>230</v>
      </c>
      <c r="I3" s="520">
        <v>189</v>
      </c>
      <c r="J3" s="520">
        <f t="shared" si="0"/>
        <v>1109</v>
      </c>
      <c r="K3" s="553">
        <f t="shared" si="1"/>
        <v>184.83333333333334</v>
      </c>
      <c r="L3" s="485"/>
      <c r="M3" s="380">
        <v>2</v>
      </c>
      <c r="N3" s="520" t="s">
        <v>137</v>
      </c>
      <c r="O3" s="381"/>
      <c r="P3" s="381">
        <v>207</v>
      </c>
      <c r="Q3" s="382">
        <f t="shared" si="2"/>
        <v>207</v>
      </c>
    </row>
    <row r="4" spans="1:17" ht="15">
      <c r="A4" s="558">
        <v>3</v>
      </c>
      <c r="B4" s="521" t="s">
        <v>75</v>
      </c>
      <c r="C4" s="521"/>
      <c r="D4" s="521">
        <v>165</v>
      </c>
      <c r="E4" s="521">
        <v>192</v>
      </c>
      <c r="F4" s="521">
        <v>169</v>
      </c>
      <c r="G4" s="521">
        <v>204</v>
      </c>
      <c r="H4" s="521">
        <v>193</v>
      </c>
      <c r="I4" s="521">
        <v>184</v>
      </c>
      <c r="J4" s="521">
        <f t="shared" si="0"/>
        <v>1107</v>
      </c>
      <c r="K4" s="552">
        <f t="shared" si="1"/>
        <v>184.5</v>
      </c>
      <c r="L4" s="485"/>
      <c r="M4" s="386">
        <v>3</v>
      </c>
      <c r="N4" s="521" t="s">
        <v>46</v>
      </c>
      <c r="O4" s="387"/>
      <c r="P4" s="387">
        <v>200</v>
      </c>
      <c r="Q4" s="388">
        <f t="shared" si="2"/>
        <v>200</v>
      </c>
    </row>
    <row r="5" spans="1:17" ht="15">
      <c r="A5" s="566">
        <v>4</v>
      </c>
      <c r="B5" s="520" t="s">
        <v>108</v>
      </c>
      <c r="C5" s="520"/>
      <c r="D5" s="520">
        <v>174</v>
      </c>
      <c r="E5" s="520">
        <v>191</v>
      </c>
      <c r="F5" s="520">
        <v>179</v>
      </c>
      <c r="G5" s="520">
        <v>154</v>
      </c>
      <c r="H5" s="520">
        <v>191</v>
      </c>
      <c r="I5" s="520">
        <v>196</v>
      </c>
      <c r="J5" s="520">
        <f t="shared" si="0"/>
        <v>1085</v>
      </c>
      <c r="K5" s="553">
        <f t="shared" si="1"/>
        <v>180.83333333333334</v>
      </c>
      <c r="L5" s="485"/>
      <c r="M5" s="380">
        <v>4</v>
      </c>
      <c r="N5" s="520" t="s">
        <v>146</v>
      </c>
      <c r="O5" s="381"/>
      <c r="P5" s="381">
        <v>187</v>
      </c>
      <c r="Q5" s="382">
        <f t="shared" si="2"/>
        <v>187</v>
      </c>
    </row>
    <row r="6" spans="1:17" ht="15">
      <c r="A6" s="558">
        <v>5</v>
      </c>
      <c r="B6" s="521" t="s">
        <v>31</v>
      </c>
      <c r="C6" s="521"/>
      <c r="D6" s="521">
        <v>150</v>
      </c>
      <c r="E6" s="521">
        <v>187</v>
      </c>
      <c r="F6" s="521">
        <v>190</v>
      </c>
      <c r="G6" s="521">
        <v>212</v>
      </c>
      <c r="H6" s="521">
        <v>165</v>
      </c>
      <c r="I6" s="521">
        <v>156</v>
      </c>
      <c r="J6" s="521">
        <f t="shared" si="0"/>
        <v>1060</v>
      </c>
      <c r="K6" s="552">
        <f t="shared" si="1"/>
        <v>176.66666666666666</v>
      </c>
      <c r="L6" s="485"/>
      <c r="M6" s="386">
        <v>5</v>
      </c>
      <c r="N6" s="521" t="s">
        <v>64</v>
      </c>
      <c r="O6" s="387">
        <v>8</v>
      </c>
      <c r="P6" s="363">
        <v>160</v>
      </c>
      <c r="Q6" s="388">
        <f t="shared" si="2"/>
        <v>168</v>
      </c>
    </row>
    <row r="7" spans="1:17" ht="15.75" thickBot="1">
      <c r="A7" s="566">
        <v>6</v>
      </c>
      <c r="B7" s="520" t="s">
        <v>57</v>
      </c>
      <c r="C7" s="520"/>
      <c r="D7" s="520">
        <v>198</v>
      </c>
      <c r="E7" s="520">
        <v>207</v>
      </c>
      <c r="F7" s="520">
        <v>195</v>
      </c>
      <c r="G7" s="520">
        <v>139</v>
      </c>
      <c r="H7" s="520">
        <v>137</v>
      </c>
      <c r="I7" s="520">
        <v>176</v>
      </c>
      <c r="J7" s="520">
        <f t="shared" si="0"/>
        <v>1052</v>
      </c>
      <c r="K7" s="553">
        <f t="shared" si="1"/>
        <v>175.33333333333334</v>
      </c>
      <c r="L7" s="485"/>
      <c r="M7" s="383">
        <v>6</v>
      </c>
      <c r="N7" s="532" t="s">
        <v>65</v>
      </c>
      <c r="O7" s="384"/>
      <c r="P7" s="384">
        <v>165</v>
      </c>
      <c r="Q7" s="385">
        <f t="shared" si="2"/>
        <v>165</v>
      </c>
    </row>
    <row r="8" spans="1:15" ht="15">
      <c r="A8" s="558">
        <v>7</v>
      </c>
      <c r="B8" s="521" t="s">
        <v>64</v>
      </c>
      <c r="C8" s="521">
        <v>48</v>
      </c>
      <c r="D8" s="521">
        <v>227</v>
      </c>
      <c r="E8" s="521">
        <v>131</v>
      </c>
      <c r="F8" s="521">
        <v>135</v>
      </c>
      <c r="G8" s="521">
        <v>148</v>
      </c>
      <c r="H8" s="521">
        <v>149</v>
      </c>
      <c r="I8" s="521">
        <v>201</v>
      </c>
      <c r="J8" s="521">
        <f t="shared" si="0"/>
        <v>1039</v>
      </c>
      <c r="K8" s="552">
        <f t="shared" si="1"/>
        <v>173.16666666666666</v>
      </c>
      <c r="L8" s="485"/>
      <c r="O8" s="373"/>
    </row>
    <row r="9" spans="1:15" ht="15">
      <c r="A9" s="566">
        <v>8</v>
      </c>
      <c r="B9" s="520" t="s">
        <v>16</v>
      </c>
      <c r="C9" s="520"/>
      <c r="D9" s="520">
        <v>155</v>
      </c>
      <c r="E9" s="520">
        <v>142</v>
      </c>
      <c r="F9" s="520">
        <v>245</v>
      </c>
      <c r="G9" s="520">
        <v>140</v>
      </c>
      <c r="H9" s="520">
        <v>173</v>
      </c>
      <c r="I9" s="520">
        <v>184</v>
      </c>
      <c r="J9" s="520">
        <f t="shared" si="0"/>
        <v>1039</v>
      </c>
      <c r="K9" s="553">
        <f t="shared" si="1"/>
        <v>173.16666666666666</v>
      </c>
      <c r="L9" s="485"/>
      <c r="O9" s="373"/>
    </row>
    <row r="10" spans="1:15" ht="15">
      <c r="A10" s="558">
        <v>9</v>
      </c>
      <c r="B10" s="521" t="s">
        <v>145</v>
      </c>
      <c r="C10" s="521">
        <v>48</v>
      </c>
      <c r="D10" s="521">
        <v>155</v>
      </c>
      <c r="E10" s="521">
        <v>189</v>
      </c>
      <c r="F10" s="521">
        <v>194</v>
      </c>
      <c r="G10" s="521">
        <v>148</v>
      </c>
      <c r="H10" s="521">
        <v>148</v>
      </c>
      <c r="I10" s="521">
        <v>137</v>
      </c>
      <c r="J10" s="521">
        <f t="shared" si="0"/>
        <v>1019</v>
      </c>
      <c r="K10" s="552">
        <f t="shared" si="1"/>
        <v>169.83333333333334</v>
      </c>
      <c r="L10" s="485"/>
      <c r="O10" s="373"/>
    </row>
    <row r="11" spans="1:15" ht="15">
      <c r="A11" s="566">
        <v>10</v>
      </c>
      <c r="B11" s="520" t="s">
        <v>65</v>
      </c>
      <c r="C11" s="520"/>
      <c r="D11" s="520">
        <v>151</v>
      </c>
      <c r="E11" s="520">
        <v>150</v>
      </c>
      <c r="F11" s="520">
        <v>167</v>
      </c>
      <c r="G11" s="520">
        <v>168</v>
      </c>
      <c r="H11" s="520">
        <v>169</v>
      </c>
      <c r="I11" s="520">
        <v>171</v>
      </c>
      <c r="J11" s="520">
        <f t="shared" si="0"/>
        <v>976</v>
      </c>
      <c r="K11" s="553">
        <f t="shared" si="1"/>
        <v>162.66666666666666</v>
      </c>
      <c r="L11" s="485"/>
      <c r="O11" s="373"/>
    </row>
    <row r="12" spans="1:15" ht="15">
      <c r="A12" s="558">
        <v>11</v>
      </c>
      <c r="B12" s="521" t="s">
        <v>137</v>
      </c>
      <c r="C12" s="521"/>
      <c r="D12" s="521">
        <v>168</v>
      </c>
      <c r="E12" s="521">
        <v>183</v>
      </c>
      <c r="F12" s="521">
        <v>134</v>
      </c>
      <c r="G12" s="521">
        <v>177</v>
      </c>
      <c r="H12" s="521">
        <v>144</v>
      </c>
      <c r="I12" s="521">
        <v>132</v>
      </c>
      <c r="J12" s="521">
        <f t="shared" si="0"/>
        <v>938</v>
      </c>
      <c r="K12" s="552">
        <f t="shared" si="1"/>
        <v>156.33333333333334</v>
      </c>
      <c r="L12" s="485"/>
      <c r="O12" s="373"/>
    </row>
    <row r="13" spans="1:15" ht="15">
      <c r="A13" s="566">
        <v>12</v>
      </c>
      <c r="B13" s="520" t="s">
        <v>146</v>
      </c>
      <c r="C13" s="520"/>
      <c r="D13" s="520">
        <v>134</v>
      </c>
      <c r="E13" s="520">
        <v>149</v>
      </c>
      <c r="F13" s="520">
        <v>145</v>
      </c>
      <c r="G13" s="520">
        <v>128</v>
      </c>
      <c r="H13" s="520">
        <v>142</v>
      </c>
      <c r="I13" s="520">
        <v>159</v>
      </c>
      <c r="J13" s="520">
        <f t="shared" si="0"/>
        <v>857</v>
      </c>
      <c r="K13" s="553">
        <f t="shared" si="1"/>
        <v>142.83333333333334</v>
      </c>
      <c r="L13" s="485"/>
      <c r="O13" s="373"/>
    </row>
    <row r="14" spans="1:15" ht="15.75" thickBot="1">
      <c r="A14" s="572">
        <v>13</v>
      </c>
      <c r="B14" s="551" t="s">
        <v>46</v>
      </c>
      <c r="C14" s="551"/>
      <c r="D14" s="551">
        <v>145</v>
      </c>
      <c r="E14" s="551">
        <v>145</v>
      </c>
      <c r="F14" s="551">
        <v>100</v>
      </c>
      <c r="G14" s="551">
        <v>123</v>
      </c>
      <c r="H14" s="551">
        <v>165</v>
      </c>
      <c r="I14" s="551">
        <v>156</v>
      </c>
      <c r="J14" s="551">
        <f t="shared" si="0"/>
        <v>834</v>
      </c>
      <c r="K14" s="554">
        <f t="shared" si="1"/>
        <v>139</v>
      </c>
      <c r="L14" s="483"/>
      <c r="O14" s="373"/>
    </row>
    <row r="15" ht="15.75" thickBot="1">
      <c r="O15" s="373"/>
    </row>
    <row r="16" spans="1:15" ht="15.75" thickBot="1">
      <c r="A16" s="426" t="s">
        <v>0</v>
      </c>
      <c r="B16" s="426" t="s">
        <v>39</v>
      </c>
      <c r="C16" s="426" t="s">
        <v>2</v>
      </c>
      <c r="D16" s="426" t="s">
        <v>14</v>
      </c>
      <c r="E16" s="425"/>
      <c r="F16" s="425" t="s">
        <v>9</v>
      </c>
      <c r="H16" s="370" t="s">
        <v>11</v>
      </c>
      <c r="I16" s="371" t="s">
        <v>40</v>
      </c>
      <c r="J16" s="371"/>
      <c r="K16" s="371"/>
      <c r="L16" s="371"/>
      <c r="M16" s="371" t="s">
        <v>9</v>
      </c>
      <c r="N16" s="372" t="s">
        <v>10</v>
      </c>
      <c r="O16" s="373"/>
    </row>
    <row r="17" spans="1:15" ht="15">
      <c r="A17" s="421"/>
      <c r="B17" s="521" t="s">
        <v>75</v>
      </c>
      <c r="C17" s="434"/>
      <c r="D17" s="434">
        <v>191</v>
      </c>
      <c r="E17" s="437"/>
      <c r="F17" s="437">
        <f>E17+D17+C17</f>
        <v>191</v>
      </c>
      <c r="H17" s="386"/>
      <c r="I17" s="521" t="s">
        <v>57</v>
      </c>
      <c r="J17" s="387"/>
      <c r="K17" s="387">
        <v>216</v>
      </c>
      <c r="L17" s="387"/>
      <c r="M17" s="387">
        <f>J17+K17+L17</f>
        <v>216</v>
      </c>
      <c r="N17" s="388">
        <f>M17/2</f>
        <v>108</v>
      </c>
      <c r="O17" s="373"/>
    </row>
    <row r="18" spans="1:15" ht="15.75" thickBot="1">
      <c r="A18" s="392"/>
      <c r="B18" s="521" t="s">
        <v>137</v>
      </c>
      <c r="C18" s="439"/>
      <c r="D18" s="439">
        <v>180</v>
      </c>
      <c r="E18" s="449"/>
      <c r="F18" s="439">
        <f aca="true" t="shared" si="3" ref="F18:F24">E18+D18+C18</f>
        <v>180</v>
      </c>
      <c r="H18" s="380"/>
      <c r="I18" s="520" t="s">
        <v>71</v>
      </c>
      <c r="J18" s="381"/>
      <c r="K18" s="381">
        <v>176</v>
      </c>
      <c r="L18" s="381"/>
      <c r="M18" s="381">
        <f>J18+K18+L18</f>
        <v>176</v>
      </c>
      <c r="N18" s="382">
        <f>M18/2</f>
        <v>88</v>
      </c>
      <c r="O18" s="373"/>
    </row>
    <row r="19" spans="1:15" ht="15.75" thickBot="1">
      <c r="A19" s="450"/>
      <c r="B19" s="451"/>
      <c r="C19" s="396"/>
      <c r="D19" s="396"/>
      <c r="E19" s="396"/>
      <c r="F19" s="464"/>
      <c r="H19" s="386"/>
      <c r="I19" s="521" t="s">
        <v>23</v>
      </c>
      <c r="J19" s="387"/>
      <c r="K19" s="387">
        <v>180</v>
      </c>
      <c r="L19" s="387"/>
      <c r="M19" s="387">
        <f>J19+K19+L19</f>
        <v>180</v>
      </c>
      <c r="N19" s="388">
        <f>M19/2</f>
        <v>90</v>
      </c>
      <c r="O19" s="373"/>
    </row>
    <row r="20" spans="1:15" ht="15">
      <c r="A20" s="393"/>
      <c r="B20" s="520" t="s">
        <v>108</v>
      </c>
      <c r="C20" s="441"/>
      <c r="D20" s="441">
        <v>204</v>
      </c>
      <c r="E20" s="440"/>
      <c r="F20" s="442">
        <f t="shared" si="3"/>
        <v>204</v>
      </c>
      <c r="H20" s="380"/>
      <c r="I20" s="520" t="s">
        <v>108</v>
      </c>
      <c r="J20" s="381"/>
      <c r="K20" s="381">
        <v>194</v>
      </c>
      <c r="L20" s="381"/>
      <c r="M20" s="381">
        <f>J20+K20+L20</f>
        <v>194</v>
      </c>
      <c r="N20" s="382">
        <f>M20/2</f>
        <v>97</v>
      </c>
      <c r="O20" s="373"/>
    </row>
    <row r="21" spans="1:15" ht="15.75" thickBot="1">
      <c r="A21" s="383"/>
      <c r="B21" s="520" t="s">
        <v>16</v>
      </c>
      <c r="C21" s="419"/>
      <c r="D21" s="419">
        <v>177</v>
      </c>
      <c r="E21" s="431"/>
      <c r="F21" s="419">
        <f t="shared" si="3"/>
        <v>177</v>
      </c>
      <c r="H21" s="392"/>
      <c r="I21" s="551" t="s">
        <v>75</v>
      </c>
      <c r="J21" s="573"/>
      <c r="K21" s="573">
        <v>198</v>
      </c>
      <c r="L21" s="573"/>
      <c r="M21" s="573">
        <f>J21+K21+L21</f>
        <v>198</v>
      </c>
      <c r="N21" s="574">
        <f>M21/2</f>
        <v>99</v>
      </c>
      <c r="O21" s="373"/>
    </row>
    <row r="22" spans="1:15" ht="15.75" thickBot="1">
      <c r="A22" s="450"/>
      <c r="B22" s="451"/>
      <c r="C22" s="396"/>
      <c r="D22" s="396"/>
      <c r="E22" s="396"/>
      <c r="F22" s="464"/>
      <c r="H22" s="344"/>
      <c r="I22" s="344"/>
      <c r="J22" s="344"/>
      <c r="K22" s="344"/>
      <c r="O22" s="373"/>
    </row>
    <row r="23" spans="1:13" ht="15">
      <c r="A23" s="391"/>
      <c r="B23" s="521" t="s">
        <v>31</v>
      </c>
      <c r="C23" s="438"/>
      <c r="D23" s="452">
        <v>163</v>
      </c>
      <c r="E23" s="452"/>
      <c r="F23" s="437">
        <f t="shared" si="3"/>
        <v>163</v>
      </c>
      <c r="H23" s="370" t="s">
        <v>11</v>
      </c>
      <c r="I23" s="371" t="s">
        <v>42</v>
      </c>
      <c r="J23" s="371" t="s">
        <v>2</v>
      </c>
      <c r="K23" s="371" t="s">
        <v>94</v>
      </c>
      <c r="L23" s="371" t="s">
        <v>94</v>
      </c>
      <c r="M23" s="372" t="s">
        <v>9</v>
      </c>
    </row>
    <row r="24" spans="1:13" ht="15.75" thickBot="1">
      <c r="A24" s="392"/>
      <c r="B24" s="551" t="s">
        <v>57</v>
      </c>
      <c r="C24" s="439"/>
      <c r="D24" s="449">
        <v>184</v>
      </c>
      <c r="E24" s="449"/>
      <c r="F24" s="439">
        <f t="shared" si="3"/>
        <v>184</v>
      </c>
      <c r="G24" s="373"/>
      <c r="H24" s="386">
        <v>1</v>
      </c>
      <c r="I24" s="521" t="s">
        <v>108</v>
      </c>
      <c r="J24" s="387"/>
      <c r="K24" s="387">
        <v>211</v>
      </c>
      <c r="L24" s="387">
        <v>199</v>
      </c>
      <c r="M24" s="388">
        <f>L24+K24+J24</f>
        <v>410</v>
      </c>
    </row>
    <row r="25" spans="1:13" ht="15">
      <c r="A25" s="481"/>
      <c r="B25" s="481"/>
      <c r="C25" s="389"/>
      <c r="D25" s="389"/>
      <c r="E25" s="481"/>
      <c r="F25" s="481"/>
      <c r="G25" s="373"/>
      <c r="H25" s="380">
        <v>2</v>
      </c>
      <c r="I25" s="520" t="s">
        <v>75</v>
      </c>
      <c r="J25" s="381"/>
      <c r="K25" s="381">
        <v>155</v>
      </c>
      <c r="L25" s="381">
        <v>189</v>
      </c>
      <c r="M25" s="382">
        <f>L25+K25+J25</f>
        <v>344</v>
      </c>
    </row>
    <row r="26" spans="8:13" ht="15.75" thickBot="1">
      <c r="H26" s="392">
        <v>3</v>
      </c>
      <c r="I26" s="551" t="s">
        <v>57</v>
      </c>
      <c r="J26" s="573"/>
      <c r="K26" s="573">
        <v>163</v>
      </c>
      <c r="L26" s="573">
        <v>178</v>
      </c>
      <c r="M26" s="574">
        <f>L26+K26+J26</f>
        <v>341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6">
      <selection activeCell="H25" sqref="H25:M25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45</v>
      </c>
      <c r="C2" s="521"/>
      <c r="D2" s="521">
        <v>212</v>
      </c>
      <c r="E2" s="521">
        <v>139</v>
      </c>
      <c r="F2" s="521">
        <v>224</v>
      </c>
      <c r="G2" s="521">
        <v>254</v>
      </c>
      <c r="H2" s="521">
        <v>201</v>
      </c>
      <c r="I2" s="521">
        <v>221</v>
      </c>
      <c r="J2" s="521">
        <f aca="true" t="shared" si="0" ref="J2:J16">I2+H2+G2+F2+E2+D2+C2</f>
        <v>1251</v>
      </c>
      <c r="K2" s="552">
        <f aca="true" t="shared" si="1" ref="K2:K16">J2/6</f>
        <v>208.5</v>
      </c>
      <c r="L2" s="485"/>
      <c r="M2" s="386">
        <v>1</v>
      </c>
      <c r="N2" s="521" t="s">
        <v>57</v>
      </c>
      <c r="O2" s="387"/>
      <c r="P2" s="387">
        <v>222</v>
      </c>
      <c r="Q2" s="388">
        <f>P2+O2</f>
        <v>222</v>
      </c>
    </row>
    <row r="3" spans="1:17" ht="15">
      <c r="A3" s="566">
        <v>2</v>
      </c>
      <c r="B3" s="520" t="s">
        <v>108</v>
      </c>
      <c r="C3" s="520"/>
      <c r="D3" s="520">
        <v>232</v>
      </c>
      <c r="E3" s="520">
        <v>203</v>
      </c>
      <c r="F3" s="520">
        <v>236</v>
      </c>
      <c r="G3" s="520">
        <v>178</v>
      </c>
      <c r="H3" s="520">
        <v>196</v>
      </c>
      <c r="I3" s="520">
        <v>187</v>
      </c>
      <c r="J3" s="520">
        <f t="shared" si="0"/>
        <v>1232</v>
      </c>
      <c r="K3" s="553">
        <f t="shared" si="1"/>
        <v>205.33333333333334</v>
      </c>
      <c r="L3" s="485"/>
      <c r="M3" s="380">
        <v>2</v>
      </c>
      <c r="N3" s="520" t="s">
        <v>31</v>
      </c>
      <c r="O3" s="381"/>
      <c r="P3" s="381">
        <v>192</v>
      </c>
      <c r="Q3" s="382">
        <f>P3+O3</f>
        <v>192</v>
      </c>
    </row>
    <row r="4" spans="1:17" ht="15">
      <c r="A4" s="558">
        <v>3</v>
      </c>
      <c r="B4" s="521" t="s">
        <v>142</v>
      </c>
      <c r="C4" s="521">
        <v>48</v>
      </c>
      <c r="D4" s="521">
        <v>147</v>
      </c>
      <c r="E4" s="521">
        <v>189</v>
      </c>
      <c r="F4" s="521">
        <v>174</v>
      </c>
      <c r="G4" s="521">
        <v>204</v>
      </c>
      <c r="H4" s="521">
        <v>224</v>
      </c>
      <c r="I4" s="521">
        <v>202</v>
      </c>
      <c r="J4" s="521">
        <f t="shared" si="0"/>
        <v>1188</v>
      </c>
      <c r="K4" s="552">
        <f t="shared" si="1"/>
        <v>198</v>
      </c>
      <c r="L4" s="485"/>
      <c r="M4" s="386">
        <v>3</v>
      </c>
      <c r="N4" s="521" t="s">
        <v>65</v>
      </c>
      <c r="O4" s="387"/>
      <c r="P4" s="387">
        <v>180</v>
      </c>
      <c r="Q4" s="388">
        <f>P4+O4</f>
        <v>180</v>
      </c>
    </row>
    <row r="5" spans="1:17" ht="15">
      <c r="A5" s="566">
        <v>4</v>
      </c>
      <c r="B5" s="520" t="s">
        <v>75</v>
      </c>
      <c r="C5" s="520"/>
      <c r="D5" s="520">
        <v>155</v>
      </c>
      <c r="E5" s="520">
        <v>166</v>
      </c>
      <c r="F5" s="520">
        <v>221</v>
      </c>
      <c r="G5" s="520">
        <v>256</v>
      </c>
      <c r="H5" s="520">
        <v>154</v>
      </c>
      <c r="I5" s="520">
        <v>208</v>
      </c>
      <c r="J5" s="520">
        <f t="shared" si="0"/>
        <v>1160</v>
      </c>
      <c r="K5" s="553">
        <f t="shared" si="1"/>
        <v>193.33333333333334</v>
      </c>
      <c r="L5" s="485"/>
      <c r="M5" s="380">
        <v>4</v>
      </c>
      <c r="N5" s="520" t="s">
        <v>46</v>
      </c>
      <c r="O5" s="381"/>
      <c r="P5" s="531">
        <v>176</v>
      </c>
      <c r="Q5" s="382">
        <f>P5+O5</f>
        <v>176</v>
      </c>
    </row>
    <row r="6" spans="1:17" ht="15">
      <c r="A6" s="558">
        <v>5</v>
      </c>
      <c r="B6" s="521" t="s">
        <v>16</v>
      </c>
      <c r="C6" s="521"/>
      <c r="D6" s="521">
        <v>192</v>
      </c>
      <c r="E6" s="521">
        <v>200</v>
      </c>
      <c r="F6" s="521">
        <v>182</v>
      </c>
      <c r="G6" s="521">
        <v>147</v>
      </c>
      <c r="H6" s="521">
        <v>185</v>
      </c>
      <c r="I6" s="521">
        <v>214</v>
      </c>
      <c r="J6" s="521">
        <f t="shared" si="0"/>
        <v>1120</v>
      </c>
      <c r="K6" s="552">
        <f t="shared" si="1"/>
        <v>186.66666666666666</v>
      </c>
      <c r="L6" s="485"/>
      <c r="M6" s="386">
        <v>5</v>
      </c>
      <c r="N6" s="521" t="s">
        <v>147</v>
      </c>
      <c r="O6" s="387"/>
      <c r="P6" s="387">
        <v>174</v>
      </c>
      <c r="Q6" s="388">
        <f>P6+O6</f>
        <v>174</v>
      </c>
    </row>
    <row r="7" spans="1:17" ht="15">
      <c r="A7" s="566">
        <v>6</v>
      </c>
      <c r="B7" s="520" t="s">
        <v>69</v>
      </c>
      <c r="C7" s="520"/>
      <c r="D7" s="520">
        <v>199</v>
      </c>
      <c r="E7" s="520">
        <v>191</v>
      </c>
      <c r="F7" s="520">
        <v>213</v>
      </c>
      <c r="G7" s="520">
        <v>171</v>
      </c>
      <c r="H7" s="520">
        <v>152</v>
      </c>
      <c r="I7" s="520">
        <v>186</v>
      </c>
      <c r="J7" s="520">
        <f t="shared" si="0"/>
        <v>1112</v>
      </c>
      <c r="K7" s="553">
        <f t="shared" si="1"/>
        <v>185.33333333333334</v>
      </c>
      <c r="L7" s="485"/>
      <c r="M7" s="380">
        <v>6</v>
      </c>
      <c r="N7" s="520" t="s">
        <v>23</v>
      </c>
      <c r="O7" s="381"/>
      <c r="P7" s="381">
        <v>160</v>
      </c>
      <c r="Q7" s="382">
        <f>P7+O7</f>
        <v>160</v>
      </c>
    </row>
    <row r="8" spans="1:17" ht="15">
      <c r="A8" s="558">
        <v>7</v>
      </c>
      <c r="B8" s="521" t="s">
        <v>25</v>
      </c>
      <c r="C8" s="521"/>
      <c r="D8" s="521">
        <v>141</v>
      </c>
      <c r="E8" s="521">
        <v>181</v>
      </c>
      <c r="F8" s="521">
        <v>165</v>
      </c>
      <c r="G8" s="521">
        <v>216</v>
      </c>
      <c r="H8" s="521">
        <v>235</v>
      </c>
      <c r="I8" s="521">
        <v>164</v>
      </c>
      <c r="J8" s="521">
        <f t="shared" si="0"/>
        <v>1102</v>
      </c>
      <c r="K8" s="552">
        <f t="shared" si="1"/>
        <v>183.66666666666666</v>
      </c>
      <c r="L8" s="485"/>
      <c r="M8" s="386">
        <v>7</v>
      </c>
      <c r="N8" s="521" t="s">
        <v>30</v>
      </c>
      <c r="O8" s="387"/>
      <c r="P8" s="387">
        <v>157</v>
      </c>
      <c r="Q8" s="388">
        <f>P8+O8</f>
        <v>157</v>
      </c>
    </row>
    <row r="9" spans="1:17" ht="15.75" thickBot="1">
      <c r="A9" s="566">
        <v>8</v>
      </c>
      <c r="B9" s="520" t="s">
        <v>23</v>
      </c>
      <c r="C9" s="520"/>
      <c r="D9" s="520">
        <v>167</v>
      </c>
      <c r="E9" s="520">
        <v>187</v>
      </c>
      <c r="F9" s="520">
        <v>148</v>
      </c>
      <c r="G9" s="520">
        <v>225</v>
      </c>
      <c r="H9" s="520">
        <v>174</v>
      </c>
      <c r="I9" s="520">
        <v>174</v>
      </c>
      <c r="J9" s="520">
        <f t="shared" si="0"/>
        <v>1075</v>
      </c>
      <c r="K9" s="553">
        <f t="shared" si="1"/>
        <v>179.16666666666666</v>
      </c>
      <c r="L9" s="485"/>
      <c r="M9" s="383">
        <v>8</v>
      </c>
      <c r="N9" s="532" t="s">
        <v>25</v>
      </c>
      <c r="O9" s="384"/>
      <c r="P9" s="384">
        <v>156</v>
      </c>
      <c r="Q9" s="385">
        <f>P9+O9</f>
        <v>156</v>
      </c>
    </row>
    <row r="10" spans="1:15" ht="15">
      <c r="A10" s="558">
        <v>9</v>
      </c>
      <c r="B10" s="521" t="s">
        <v>145</v>
      </c>
      <c r="C10" s="521">
        <v>48</v>
      </c>
      <c r="D10" s="521">
        <v>163</v>
      </c>
      <c r="E10" s="521">
        <v>181</v>
      </c>
      <c r="F10" s="521">
        <v>187</v>
      </c>
      <c r="G10" s="521">
        <v>140</v>
      </c>
      <c r="H10" s="521">
        <v>178</v>
      </c>
      <c r="I10" s="521">
        <v>171</v>
      </c>
      <c r="J10" s="521">
        <f t="shared" si="0"/>
        <v>1068</v>
      </c>
      <c r="K10" s="552">
        <f t="shared" si="1"/>
        <v>178</v>
      </c>
      <c r="L10" s="485"/>
      <c r="O10" s="373"/>
    </row>
    <row r="11" spans="1:15" ht="15">
      <c r="A11" s="566">
        <v>10</v>
      </c>
      <c r="B11" s="520" t="s">
        <v>31</v>
      </c>
      <c r="C11" s="520"/>
      <c r="D11" s="520">
        <v>194</v>
      </c>
      <c r="E11" s="520">
        <v>158</v>
      </c>
      <c r="F11" s="520">
        <v>167</v>
      </c>
      <c r="G11" s="520">
        <v>179</v>
      </c>
      <c r="H11" s="520">
        <v>173</v>
      </c>
      <c r="I11" s="520">
        <v>167</v>
      </c>
      <c r="J11" s="520">
        <f t="shared" si="0"/>
        <v>1038</v>
      </c>
      <c r="K11" s="553">
        <f t="shared" si="1"/>
        <v>173</v>
      </c>
      <c r="L11" s="485"/>
      <c r="O11" s="373"/>
    </row>
    <row r="12" spans="1:15" ht="15">
      <c r="A12" s="558">
        <v>11</v>
      </c>
      <c r="B12" s="521" t="s">
        <v>147</v>
      </c>
      <c r="C12" s="521"/>
      <c r="D12" s="521">
        <v>178</v>
      </c>
      <c r="E12" s="521">
        <v>200</v>
      </c>
      <c r="F12" s="521">
        <v>161</v>
      </c>
      <c r="G12" s="521">
        <v>157</v>
      </c>
      <c r="H12" s="521">
        <v>178</v>
      </c>
      <c r="I12" s="521">
        <v>152</v>
      </c>
      <c r="J12" s="521">
        <f t="shared" si="0"/>
        <v>1026</v>
      </c>
      <c r="K12" s="552">
        <f t="shared" si="1"/>
        <v>171</v>
      </c>
      <c r="L12" s="485"/>
      <c r="O12" s="373"/>
    </row>
    <row r="13" spans="1:15" ht="15">
      <c r="A13" s="566">
        <v>12</v>
      </c>
      <c r="B13" s="520" t="s">
        <v>46</v>
      </c>
      <c r="C13" s="520"/>
      <c r="D13" s="520">
        <v>168</v>
      </c>
      <c r="E13" s="520">
        <v>184</v>
      </c>
      <c r="F13" s="520">
        <v>173</v>
      </c>
      <c r="G13" s="520">
        <v>159</v>
      </c>
      <c r="H13" s="520">
        <v>148</v>
      </c>
      <c r="I13" s="520">
        <v>163</v>
      </c>
      <c r="J13" s="520">
        <f t="shared" si="0"/>
        <v>995</v>
      </c>
      <c r="K13" s="553">
        <f t="shared" si="1"/>
        <v>165.83333333333334</v>
      </c>
      <c r="L13" s="485"/>
      <c r="O13" s="373"/>
    </row>
    <row r="14" spans="1:15" ht="15">
      <c r="A14" s="558">
        <v>13</v>
      </c>
      <c r="B14" s="521" t="s">
        <v>65</v>
      </c>
      <c r="C14" s="521"/>
      <c r="D14" s="521">
        <v>169</v>
      </c>
      <c r="E14" s="521">
        <v>164</v>
      </c>
      <c r="F14" s="521">
        <v>168</v>
      </c>
      <c r="G14" s="521">
        <v>139</v>
      </c>
      <c r="H14" s="521">
        <v>136</v>
      </c>
      <c r="I14" s="521">
        <v>195</v>
      </c>
      <c r="J14" s="521">
        <f t="shared" si="0"/>
        <v>971</v>
      </c>
      <c r="K14" s="552">
        <f t="shared" si="1"/>
        <v>161.83333333333334</v>
      </c>
      <c r="L14" s="483"/>
      <c r="O14" s="373"/>
    </row>
    <row r="15" spans="1:15" ht="15">
      <c r="A15" s="566">
        <v>14</v>
      </c>
      <c r="B15" s="520" t="s">
        <v>30</v>
      </c>
      <c r="C15" s="520"/>
      <c r="D15" s="520">
        <v>151</v>
      </c>
      <c r="E15" s="520">
        <v>160</v>
      </c>
      <c r="F15" s="520">
        <v>152</v>
      </c>
      <c r="G15" s="520">
        <v>149</v>
      </c>
      <c r="H15" s="520">
        <v>158</v>
      </c>
      <c r="I15" s="520">
        <v>159</v>
      </c>
      <c r="J15" s="520">
        <f t="shared" si="0"/>
        <v>929</v>
      </c>
      <c r="K15" s="553">
        <f t="shared" si="1"/>
        <v>154.83333333333334</v>
      </c>
      <c r="O15" s="373"/>
    </row>
    <row r="16" spans="1:15" ht="15.75" thickBot="1">
      <c r="A16" s="572">
        <v>15</v>
      </c>
      <c r="B16" s="551" t="s">
        <v>57</v>
      </c>
      <c r="C16" s="551"/>
      <c r="D16" s="551">
        <v>173</v>
      </c>
      <c r="E16" s="551">
        <v>112</v>
      </c>
      <c r="F16" s="551">
        <v>147</v>
      </c>
      <c r="G16" s="551">
        <v>139</v>
      </c>
      <c r="H16" s="551">
        <v>168</v>
      </c>
      <c r="I16" s="551">
        <v>158</v>
      </c>
      <c r="J16" s="551">
        <f t="shared" si="0"/>
        <v>897</v>
      </c>
      <c r="K16" s="554">
        <f t="shared" si="1"/>
        <v>149.5</v>
      </c>
      <c r="O16" s="373"/>
    </row>
    <row r="17" ht="15">
      <c r="O17" s="373"/>
    </row>
    <row r="18" ht="15">
      <c r="O18" s="373"/>
    </row>
    <row r="19" ht="15.75" thickBot="1">
      <c r="O19" s="373"/>
    </row>
    <row r="20" spans="1:15" ht="15.75" thickBot="1">
      <c r="A20" s="426" t="s">
        <v>0</v>
      </c>
      <c r="B20" s="426" t="s">
        <v>39</v>
      </c>
      <c r="C20" s="426" t="s">
        <v>2</v>
      </c>
      <c r="D20" s="426" t="s">
        <v>14</v>
      </c>
      <c r="E20" s="426" t="s">
        <v>43</v>
      </c>
      <c r="F20" s="425" t="s">
        <v>9</v>
      </c>
      <c r="H20" s="344"/>
      <c r="I20" s="344"/>
      <c r="J20" s="344"/>
      <c r="K20" s="344"/>
      <c r="O20" s="373"/>
    </row>
    <row r="21" spans="1:15" ht="15.75" thickBot="1">
      <c r="A21" s="421"/>
      <c r="B21" s="521" t="s">
        <v>75</v>
      </c>
      <c r="C21" s="434"/>
      <c r="D21" s="434">
        <v>220</v>
      </c>
      <c r="E21" s="437">
        <v>199</v>
      </c>
      <c r="F21" s="439">
        <f aca="true" t="shared" si="2" ref="F21:F28">E21+D21+C21</f>
        <v>419</v>
      </c>
      <c r="H21" s="370" t="s">
        <v>11</v>
      </c>
      <c r="I21" s="371" t="s">
        <v>42</v>
      </c>
      <c r="J21" s="371" t="s">
        <v>2</v>
      </c>
      <c r="K21" s="371" t="s">
        <v>94</v>
      </c>
      <c r="L21" s="371" t="s">
        <v>94</v>
      </c>
      <c r="M21" s="372" t="s">
        <v>9</v>
      </c>
      <c r="O21" s="373"/>
    </row>
    <row r="22" spans="1:15" ht="15.75" thickBot="1">
      <c r="A22" s="392"/>
      <c r="B22" s="521" t="s">
        <v>16</v>
      </c>
      <c r="C22" s="439"/>
      <c r="D22" s="439">
        <v>199</v>
      </c>
      <c r="E22" s="449">
        <v>202</v>
      </c>
      <c r="F22" s="439">
        <f t="shared" si="2"/>
        <v>401</v>
      </c>
      <c r="H22" s="386">
        <v>1</v>
      </c>
      <c r="I22" s="521" t="s">
        <v>75</v>
      </c>
      <c r="J22" s="387"/>
      <c r="K22" s="387">
        <v>225</v>
      </c>
      <c r="L22" s="387">
        <v>296</v>
      </c>
      <c r="M22" s="388">
        <f>L22+K22+J22</f>
        <v>521</v>
      </c>
      <c r="O22" s="373"/>
    </row>
    <row r="23" spans="1:13" ht="15.75" thickBot="1">
      <c r="A23" s="450"/>
      <c r="B23" s="451"/>
      <c r="C23" s="396"/>
      <c r="D23" s="396"/>
      <c r="E23" s="396"/>
      <c r="F23" s="464"/>
      <c r="H23" s="380">
        <v>2</v>
      </c>
      <c r="I23" s="520" t="s">
        <v>45</v>
      </c>
      <c r="J23" s="381"/>
      <c r="K23" s="381">
        <v>202</v>
      </c>
      <c r="L23" s="381">
        <v>201</v>
      </c>
      <c r="M23" s="382">
        <f>L23+K23+J23</f>
        <v>403</v>
      </c>
    </row>
    <row r="24" spans="1:13" ht="15">
      <c r="A24" s="393"/>
      <c r="B24" s="520" t="s">
        <v>69</v>
      </c>
      <c r="C24" s="441"/>
      <c r="D24" s="441">
        <v>157</v>
      </c>
      <c r="E24" s="440">
        <v>195</v>
      </c>
      <c r="F24" s="442">
        <f t="shared" si="2"/>
        <v>352</v>
      </c>
      <c r="H24" s="386">
        <v>3</v>
      </c>
      <c r="I24" s="521" t="s">
        <v>57</v>
      </c>
      <c r="J24" s="387"/>
      <c r="K24" s="387">
        <v>206</v>
      </c>
      <c r="L24" s="387">
        <v>178</v>
      </c>
      <c r="M24" s="388">
        <f>L24+K24+J24</f>
        <v>384</v>
      </c>
    </row>
    <row r="25" spans="1:13" ht="15.75" thickBot="1">
      <c r="A25" s="383"/>
      <c r="B25" s="520" t="s">
        <v>142</v>
      </c>
      <c r="C25" s="419">
        <v>16</v>
      </c>
      <c r="D25" s="419">
        <v>229</v>
      </c>
      <c r="E25" s="431">
        <v>183</v>
      </c>
      <c r="F25" s="419">
        <f t="shared" si="2"/>
        <v>428</v>
      </c>
      <c r="H25" s="383">
        <v>4</v>
      </c>
      <c r="I25" s="532" t="s">
        <v>142</v>
      </c>
      <c r="J25" s="384">
        <v>16</v>
      </c>
      <c r="K25" s="384">
        <v>181</v>
      </c>
      <c r="L25" s="384">
        <v>176</v>
      </c>
      <c r="M25" s="385">
        <f>L25+K25+J25</f>
        <v>373</v>
      </c>
    </row>
    <row r="26" spans="1:6" ht="15.75" thickBot="1">
      <c r="A26" s="450"/>
      <c r="B26" s="451"/>
      <c r="C26" s="396"/>
      <c r="D26" s="396"/>
      <c r="E26" s="396"/>
      <c r="F26" s="464"/>
    </row>
    <row r="27" spans="1:6" ht="15">
      <c r="A27" s="391"/>
      <c r="B27" s="521" t="s">
        <v>31</v>
      </c>
      <c r="C27" s="438"/>
      <c r="D27" s="452">
        <v>216</v>
      </c>
      <c r="E27" s="452">
        <v>169</v>
      </c>
      <c r="F27" s="437">
        <f t="shared" si="2"/>
        <v>385</v>
      </c>
    </row>
    <row r="28" spans="1:7" ht="15.75" thickBot="1">
      <c r="A28" s="392"/>
      <c r="B28" s="521" t="s">
        <v>45</v>
      </c>
      <c r="C28" s="439"/>
      <c r="D28" s="449">
        <v>223</v>
      </c>
      <c r="E28" s="449">
        <v>233</v>
      </c>
      <c r="F28" s="439">
        <f t="shared" si="2"/>
        <v>456</v>
      </c>
      <c r="G28" s="373"/>
    </row>
    <row r="29" spans="1:7" ht="15.75" thickBot="1">
      <c r="A29" s="450"/>
      <c r="B29" s="451"/>
      <c r="C29" s="396"/>
      <c r="D29" s="396"/>
      <c r="E29" s="396"/>
      <c r="F29" s="464"/>
      <c r="G29" s="373"/>
    </row>
    <row r="30" spans="1:6" ht="15">
      <c r="A30" s="393"/>
      <c r="B30" s="520" t="s">
        <v>108</v>
      </c>
      <c r="C30" s="441"/>
      <c r="D30" s="440">
        <v>179</v>
      </c>
      <c r="E30" s="440">
        <v>164</v>
      </c>
      <c r="F30" s="440">
        <f>E30+D30+C30</f>
        <v>343</v>
      </c>
    </row>
    <row r="31" spans="1:6" ht="15.75" thickBot="1">
      <c r="A31" s="383"/>
      <c r="B31" s="532" t="s">
        <v>57</v>
      </c>
      <c r="C31" s="419"/>
      <c r="D31" s="431">
        <v>200</v>
      </c>
      <c r="E31" s="431">
        <v>176</v>
      </c>
      <c r="F31" s="419">
        <f>E31+D31+C31</f>
        <v>376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9.140625" style="77" customWidth="1"/>
    <col min="2" max="2" width="28.8515625" style="77" customWidth="1"/>
    <col min="3" max="11" width="9.140625" style="77" customWidth="1"/>
    <col min="12" max="12" width="5.7109375" style="77" customWidth="1"/>
    <col min="13" max="13" width="9.140625" style="77" customWidth="1"/>
    <col min="14" max="14" width="23.28125" style="77" customWidth="1"/>
    <col min="15" max="16384" width="9.140625" style="77" customWidth="1"/>
  </cols>
  <sheetData>
    <row r="1" spans="1:17" ht="16.5" thickBot="1">
      <c r="A1" s="168" t="s">
        <v>0</v>
      </c>
      <c r="B1" s="169" t="s">
        <v>1</v>
      </c>
      <c r="C1" s="169" t="s">
        <v>2</v>
      </c>
      <c r="D1" s="169" t="s">
        <v>3</v>
      </c>
      <c r="E1" s="169" t="s">
        <v>4</v>
      </c>
      <c r="F1" s="169" t="s">
        <v>5</v>
      </c>
      <c r="G1" s="169" t="s">
        <v>6</v>
      </c>
      <c r="H1" s="169" t="s">
        <v>7</v>
      </c>
      <c r="I1" s="169" t="s">
        <v>8</v>
      </c>
      <c r="J1" s="170" t="s">
        <v>9</v>
      </c>
      <c r="K1" s="171" t="s">
        <v>10</v>
      </c>
      <c r="M1" s="242" t="s">
        <v>11</v>
      </c>
      <c r="N1" s="243" t="s">
        <v>12</v>
      </c>
      <c r="O1" s="244" t="s">
        <v>13</v>
      </c>
      <c r="P1" s="243" t="s">
        <v>14</v>
      </c>
      <c r="Q1" s="245" t="s">
        <v>9</v>
      </c>
    </row>
    <row r="2" spans="1:17" ht="15.75">
      <c r="A2" s="318">
        <v>1</v>
      </c>
      <c r="B2" s="246" t="s">
        <v>57</v>
      </c>
      <c r="C2" s="179"/>
      <c r="D2" s="179">
        <v>223</v>
      </c>
      <c r="E2" s="179">
        <v>163</v>
      </c>
      <c r="F2" s="179">
        <v>221</v>
      </c>
      <c r="G2" s="179">
        <v>229</v>
      </c>
      <c r="H2" s="179">
        <v>181</v>
      </c>
      <c r="I2" s="179">
        <v>222</v>
      </c>
      <c r="J2" s="179">
        <f>SUM(C2:I2)</f>
        <v>1239</v>
      </c>
      <c r="K2" s="180">
        <f>J2/6</f>
        <v>206.5</v>
      </c>
      <c r="M2" s="247"/>
      <c r="N2" s="248" t="s">
        <v>30</v>
      </c>
      <c r="O2" s="249"/>
      <c r="P2" s="250">
        <v>147</v>
      </c>
      <c r="Q2" s="251">
        <f>P2+O2</f>
        <v>147</v>
      </c>
    </row>
    <row r="3" spans="1:17" ht="15.75">
      <c r="A3" s="318">
        <v>2</v>
      </c>
      <c r="B3" s="177" t="s">
        <v>58</v>
      </c>
      <c r="C3" s="178"/>
      <c r="D3" s="178">
        <v>192</v>
      </c>
      <c r="E3" s="178">
        <v>154</v>
      </c>
      <c r="F3" s="178">
        <v>154</v>
      </c>
      <c r="G3" s="178">
        <v>239</v>
      </c>
      <c r="H3" s="178">
        <v>207</v>
      </c>
      <c r="I3" s="178">
        <v>231</v>
      </c>
      <c r="J3" s="179">
        <f aca="true" t="shared" si="0" ref="J3:J15">SUM(C3:I3)</f>
        <v>1177</v>
      </c>
      <c r="K3" s="180">
        <f aca="true" t="shared" si="1" ref="K3:K15">J3/6</f>
        <v>196.16666666666666</v>
      </c>
      <c r="M3" s="252"/>
      <c r="N3" s="253" t="s">
        <v>52</v>
      </c>
      <c r="O3" s="254"/>
      <c r="P3" s="255">
        <v>168</v>
      </c>
      <c r="Q3" s="256">
        <f>P3+O3</f>
        <v>168</v>
      </c>
    </row>
    <row r="4" spans="1:17" ht="15.75">
      <c r="A4" s="318">
        <v>3</v>
      </c>
      <c r="B4" s="177" t="s">
        <v>20</v>
      </c>
      <c r="C4" s="178"/>
      <c r="D4" s="178">
        <v>154</v>
      </c>
      <c r="E4" s="178">
        <v>209</v>
      </c>
      <c r="F4" s="178">
        <v>178</v>
      </c>
      <c r="G4" s="178">
        <v>169</v>
      </c>
      <c r="H4" s="319">
        <v>217</v>
      </c>
      <c r="I4" s="178">
        <v>192</v>
      </c>
      <c r="J4" s="179">
        <f t="shared" si="0"/>
        <v>1119</v>
      </c>
      <c r="K4" s="180">
        <f t="shared" si="1"/>
        <v>186.5</v>
      </c>
      <c r="M4" s="257"/>
      <c r="N4" s="253"/>
      <c r="O4" s="258"/>
      <c r="P4" s="259"/>
      <c r="Q4" s="260">
        <f>P4+O4</f>
        <v>0</v>
      </c>
    </row>
    <row r="5" spans="1:17" ht="16.5" thickBot="1">
      <c r="A5" s="318">
        <v>4</v>
      </c>
      <c r="B5" s="177" t="s">
        <v>59</v>
      </c>
      <c r="C5" s="178"/>
      <c r="D5" s="178">
        <v>221</v>
      </c>
      <c r="E5" s="178">
        <v>193</v>
      </c>
      <c r="F5" s="178">
        <v>172</v>
      </c>
      <c r="G5" s="178">
        <v>154</v>
      </c>
      <c r="H5" s="178">
        <v>210</v>
      </c>
      <c r="I5" s="178">
        <v>159</v>
      </c>
      <c r="J5" s="179">
        <f t="shared" si="0"/>
        <v>1109</v>
      </c>
      <c r="K5" s="180">
        <f t="shared" si="1"/>
        <v>184.83333333333334</v>
      </c>
      <c r="M5" s="263"/>
      <c r="N5" s="264"/>
      <c r="O5" s="265"/>
      <c r="P5" s="266"/>
      <c r="Q5" s="267">
        <f>P5+O5</f>
        <v>0</v>
      </c>
    </row>
    <row r="6" spans="1:11" ht="16.5" thickBot="1">
      <c r="A6" s="318">
        <v>5</v>
      </c>
      <c r="B6" s="177" t="s">
        <v>60</v>
      </c>
      <c r="C6" s="178">
        <v>48</v>
      </c>
      <c r="D6" s="178">
        <v>199</v>
      </c>
      <c r="E6" s="178">
        <v>167</v>
      </c>
      <c r="F6" s="178">
        <v>153</v>
      </c>
      <c r="G6" s="178">
        <v>160</v>
      </c>
      <c r="H6" s="178">
        <v>156</v>
      </c>
      <c r="I6" s="178">
        <v>201</v>
      </c>
      <c r="J6" s="179">
        <f t="shared" si="0"/>
        <v>1084</v>
      </c>
      <c r="K6" s="180">
        <f t="shared" si="1"/>
        <v>180.66666666666666</v>
      </c>
    </row>
    <row r="7" spans="1:17" ht="16.5" thickBot="1">
      <c r="A7" s="318">
        <v>6</v>
      </c>
      <c r="B7" s="177" t="s">
        <v>23</v>
      </c>
      <c r="C7" s="178"/>
      <c r="D7" s="178">
        <v>190</v>
      </c>
      <c r="E7" s="178">
        <v>157</v>
      </c>
      <c r="F7" s="178">
        <v>148</v>
      </c>
      <c r="G7" s="178">
        <v>221</v>
      </c>
      <c r="H7" s="178">
        <v>200</v>
      </c>
      <c r="I7" s="178">
        <v>160</v>
      </c>
      <c r="J7" s="179">
        <f t="shared" si="0"/>
        <v>1076</v>
      </c>
      <c r="K7" s="180">
        <f t="shared" si="1"/>
        <v>179.33333333333334</v>
      </c>
      <c r="M7" s="278" t="s">
        <v>0</v>
      </c>
      <c r="N7" s="279" t="s">
        <v>39</v>
      </c>
      <c r="O7" s="280" t="s">
        <v>2</v>
      </c>
      <c r="P7" s="281" t="s">
        <v>14</v>
      </c>
      <c r="Q7" s="282" t="s">
        <v>9</v>
      </c>
    </row>
    <row r="8" spans="1:17" ht="15.75">
      <c r="A8" s="318">
        <v>7</v>
      </c>
      <c r="B8" s="177" t="s">
        <v>61</v>
      </c>
      <c r="C8" s="178">
        <v>48</v>
      </c>
      <c r="D8" s="178">
        <v>139</v>
      </c>
      <c r="E8" s="178">
        <v>183</v>
      </c>
      <c r="F8" s="178">
        <v>170</v>
      </c>
      <c r="G8" s="178">
        <v>147</v>
      </c>
      <c r="H8" s="178">
        <v>163</v>
      </c>
      <c r="I8" s="178">
        <v>210</v>
      </c>
      <c r="J8" s="179">
        <f t="shared" si="0"/>
        <v>1060</v>
      </c>
      <c r="K8" s="180">
        <f t="shared" si="1"/>
        <v>176.66666666666666</v>
      </c>
      <c r="M8" s="284"/>
      <c r="N8" s="131" t="s">
        <v>20</v>
      </c>
      <c r="O8" s="196"/>
      <c r="P8" s="285">
        <v>186</v>
      </c>
      <c r="Q8" s="286">
        <f>P8+O8</f>
        <v>186</v>
      </c>
    </row>
    <row r="9" spans="1:17" ht="16.5" thickBot="1">
      <c r="A9" s="318">
        <v>8</v>
      </c>
      <c r="B9" s="177" t="s">
        <v>62</v>
      </c>
      <c r="C9" s="178"/>
      <c r="D9" s="178">
        <v>159</v>
      </c>
      <c r="E9" s="178">
        <v>195</v>
      </c>
      <c r="F9" s="178">
        <v>199</v>
      </c>
      <c r="G9" s="178">
        <v>160</v>
      </c>
      <c r="H9" s="178">
        <v>191</v>
      </c>
      <c r="I9" s="178">
        <v>148</v>
      </c>
      <c r="J9" s="179">
        <f t="shared" si="0"/>
        <v>1052</v>
      </c>
      <c r="K9" s="180">
        <f t="shared" si="1"/>
        <v>175.33333333333334</v>
      </c>
      <c r="M9" s="289"/>
      <c r="N9" s="290" t="s">
        <v>52</v>
      </c>
      <c r="O9" s="199"/>
      <c r="P9" s="291">
        <v>162</v>
      </c>
      <c r="Q9" s="289">
        <f aca="true" t="shared" si="2" ref="Q9:Q18">P9+O9</f>
        <v>162</v>
      </c>
    </row>
    <row r="10" spans="1:17" ht="16.5" thickBot="1">
      <c r="A10" s="318">
        <v>9</v>
      </c>
      <c r="B10" s="177" t="s">
        <v>63</v>
      </c>
      <c r="C10" s="178">
        <v>48</v>
      </c>
      <c r="D10" s="178">
        <v>156</v>
      </c>
      <c r="E10" s="178">
        <v>190</v>
      </c>
      <c r="F10" s="178">
        <v>163</v>
      </c>
      <c r="G10" s="178">
        <v>149</v>
      </c>
      <c r="H10" s="178">
        <v>146</v>
      </c>
      <c r="I10" s="178">
        <v>181</v>
      </c>
      <c r="J10" s="179">
        <f t="shared" si="0"/>
        <v>1033</v>
      </c>
      <c r="K10" s="180">
        <f t="shared" si="1"/>
        <v>172.16666666666666</v>
      </c>
      <c r="M10" s="204"/>
      <c r="N10" s="292"/>
      <c r="O10" s="203"/>
      <c r="P10" s="204"/>
      <c r="Q10" s="293"/>
    </row>
    <row r="11" spans="1:17" ht="15.75">
      <c r="A11" s="318">
        <v>10</v>
      </c>
      <c r="B11" s="177" t="s">
        <v>52</v>
      </c>
      <c r="C11" s="178"/>
      <c r="D11" s="178">
        <v>149</v>
      </c>
      <c r="E11" s="178">
        <v>164</v>
      </c>
      <c r="F11" s="178">
        <v>172</v>
      </c>
      <c r="G11" s="178">
        <v>171</v>
      </c>
      <c r="H11" s="178">
        <v>169</v>
      </c>
      <c r="I11" s="178">
        <v>189</v>
      </c>
      <c r="J11" s="179">
        <f t="shared" si="0"/>
        <v>1014</v>
      </c>
      <c r="K11" s="180">
        <f t="shared" si="1"/>
        <v>169</v>
      </c>
      <c r="M11" s="294"/>
      <c r="N11" s="91" t="s">
        <v>30</v>
      </c>
      <c r="O11" s="212"/>
      <c r="P11" s="295">
        <v>161</v>
      </c>
      <c r="Q11" s="296">
        <f t="shared" si="2"/>
        <v>161</v>
      </c>
    </row>
    <row r="12" spans="1:17" ht="16.5" thickBot="1">
      <c r="A12" s="318">
        <v>11</v>
      </c>
      <c r="B12" s="177" t="s">
        <v>65</v>
      </c>
      <c r="C12" s="178"/>
      <c r="D12" s="178">
        <v>158</v>
      </c>
      <c r="E12" s="178">
        <v>180</v>
      </c>
      <c r="F12" s="178">
        <v>113</v>
      </c>
      <c r="G12" s="178">
        <v>185</v>
      </c>
      <c r="H12" s="178">
        <v>118</v>
      </c>
      <c r="I12" s="178">
        <v>161</v>
      </c>
      <c r="J12" s="179">
        <f t="shared" si="0"/>
        <v>915</v>
      </c>
      <c r="K12" s="180">
        <f t="shared" si="1"/>
        <v>152.5</v>
      </c>
      <c r="M12" s="297"/>
      <c r="N12" s="287" t="s">
        <v>59</v>
      </c>
      <c r="O12" s="221"/>
      <c r="P12" s="298">
        <v>192</v>
      </c>
      <c r="Q12" s="297">
        <f t="shared" si="2"/>
        <v>192</v>
      </c>
    </row>
    <row r="13" spans="1:17" ht="16.5" thickBot="1">
      <c r="A13" s="318">
        <v>12</v>
      </c>
      <c r="B13" s="261" t="s">
        <v>46</v>
      </c>
      <c r="C13" s="178"/>
      <c r="D13" s="178">
        <v>123</v>
      </c>
      <c r="E13" s="178">
        <v>132</v>
      </c>
      <c r="F13" s="178">
        <v>123</v>
      </c>
      <c r="G13" s="178">
        <v>133</v>
      </c>
      <c r="H13" s="179">
        <v>166</v>
      </c>
      <c r="I13" s="178">
        <v>169</v>
      </c>
      <c r="J13" s="179">
        <f t="shared" si="0"/>
        <v>846</v>
      </c>
      <c r="K13" s="180">
        <f t="shared" si="1"/>
        <v>141</v>
      </c>
      <c r="M13" s="204"/>
      <c r="N13" s="303"/>
      <c r="O13" s="203"/>
      <c r="P13" s="204"/>
      <c r="Q13" s="293"/>
    </row>
    <row r="14" spans="1:17" ht="15.75">
      <c r="A14" s="318">
        <v>13</v>
      </c>
      <c r="B14" s="177" t="s">
        <v>30</v>
      </c>
      <c r="C14" s="178"/>
      <c r="D14" s="178">
        <v>135</v>
      </c>
      <c r="E14" s="178">
        <v>112</v>
      </c>
      <c r="F14" s="178">
        <v>160</v>
      </c>
      <c r="G14" s="178">
        <v>157</v>
      </c>
      <c r="H14" s="178">
        <v>137</v>
      </c>
      <c r="I14" s="178">
        <v>142</v>
      </c>
      <c r="J14" s="179">
        <f t="shared" si="0"/>
        <v>843</v>
      </c>
      <c r="K14" s="180">
        <f t="shared" si="1"/>
        <v>140.5</v>
      </c>
      <c r="M14" s="284"/>
      <c r="N14" s="93" t="s">
        <v>60</v>
      </c>
      <c r="O14" s="196">
        <v>8</v>
      </c>
      <c r="P14" s="285">
        <v>196</v>
      </c>
      <c r="Q14" s="286">
        <f t="shared" si="2"/>
        <v>204</v>
      </c>
    </row>
    <row r="15" spans="1:17" ht="16.5" thickBot="1">
      <c r="A15" s="318">
        <v>14</v>
      </c>
      <c r="B15" s="246" t="s">
        <v>64</v>
      </c>
      <c r="C15" s="178"/>
      <c r="D15" s="178">
        <v>143</v>
      </c>
      <c r="E15" s="178">
        <v>151</v>
      </c>
      <c r="F15" s="178">
        <v>140</v>
      </c>
      <c r="G15" s="178">
        <v>132</v>
      </c>
      <c r="H15" s="178">
        <v>116</v>
      </c>
      <c r="I15" s="178">
        <v>137</v>
      </c>
      <c r="J15" s="179">
        <f t="shared" si="0"/>
        <v>819</v>
      </c>
      <c r="K15" s="180">
        <f t="shared" si="1"/>
        <v>136.5</v>
      </c>
      <c r="M15" s="289"/>
      <c r="N15" s="311" t="s">
        <v>62</v>
      </c>
      <c r="O15" s="199"/>
      <c r="P15" s="291">
        <v>140</v>
      </c>
      <c r="Q15" s="289">
        <f t="shared" si="2"/>
        <v>140</v>
      </c>
    </row>
    <row r="16" spans="1:17" ht="16.5" thickBot="1">
      <c r="A16" s="172"/>
      <c r="B16" s="186"/>
      <c r="C16" s="262"/>
      <c r="D16" s="262"/>
      <c r="E16" s="262"/>
      <c r="F16" s="262"/>
      <c r="G16" s="262"/>
      <c r="H16" s="262"/>
      <c r="I16" s="262"/>
      <c r="J16" s="174">
        <f>I16+H16+G16+F16+E16+D16+C16</f>
        <v>0</v>
      </c>
      <c r="K16" s="175">
        <f>J16/6</f>
        <v>0</v>
      </c>
      <c r="M16" s="204"/>
      <c r="N16" s="97"/>
      <c r="O16" s="203"/>
      <c r="P16" s="204"/>
      <c r="Q16" s="293"/>
    </row>
    <row r="17" spans="1:17" ht="15.75">
      <c r="A17" s="181"/>
      <c r="B17" s="182"/>
      <c r="C17" s="183"/>
      <c r="D17" s="183"/>
      <c r="E17" s="183"/>
      <c r="F17" s="183"/>
      <c r="G17" s="183"/>
      <c r="H17" s="183"/>
      <c r="I17" s="183"/>
      <c r="J17" s="184">
        <f>I17+H17+G17+F17+E17+D17+C17</f>
        <v>0</v>
      </c>
      <c r="K17" s="92">
        <f>J17/6</f>
        <v>0</v>
      </c>
      <c r="M17" s="294"/>
      <c r="N17" s="159" t="s">
        <v>23</v>
      </c>
      <c r="O17" s="212"/>
      <c r="P17" s="295">
        <v>155</v>
      </c>
      <c r="Q17" s="296">
        <f t="shared" si="2"/>
        <v>155</v>
      </c>
    </row>
    <row r="18" spans="13:17" ht="16.5" thickBot="1">
      <c r="M18" s="297"/>
      <c r="N18" s="222" t="s">
        <v>21</v>
      </c>
      <c r="O18" s="240">
        <v>8</v>
      </c>
      <c r="P18" s="298">
        <v>142</v>
      </c>
      <c r="Q18" s="317">
        <f t="shared" si="2"/>
        <v>150</v>
      </c>
    </row>
    <row r="19" spans="1:5" ht="16.5" thickBot="1">
      <c r="A19" s="268"/>
      <c r="B19" s="269" t="s">
        <v>40</v>
      </c>
      <c r="C19" s="270"/>
      <c r="D19" s="271"/>
      <c r="E19" s="272"/>
    </row>
    <row r="20" spans="1:5" ht="16.5" thickBot="1">
      <c r="A20" s="273" t="s">
        <v>11</v>
      </c>
      <c r="B20" s="274" t="s">
        <v>12</v>
      </c>
      <c r="C20" s="275" t="s">
        <v>13</v>
      </c>
      <c r="D20" s="276" t="s">
        <v>14</v>
      </c>
      <c r="E20" s="277" t="s">
        <v>9</v>
      </c>
    </row>
    <row r="21" spans="1:5" ht="15.75">
      <c r="A21" s="324"/>
      <c r="B21" s="90" t="s">
        <v>59</v>
      </c>
      <c r="C21" s="327"/>
      <c r="D21" s="330">
        <v>257</v>
      </c>
      <c r="E21" s="288">
        <f>D21+C21</f>
        <v>257</v>
      </c>
    </row>
    <row r="22" spans="1:5" ht="16.5" thickBot="1">
      <c r="A22" s="323"/>
      <c r="B22" s="287" t="s">
        <v>23</v>
      </c>
      <c r="C22" s="326"/>
      <c r="D22" s="329">
        <v>234</v>
      </c>
      <c r="E22" s="332">
        <f>D22+C22</f>
        <v>234</v>
      </c>
    </row>
    <row r="23" spans="1:5" ht="16.5" thickBot="1">
      <c r="A23" s="224"/>
      <c r="B23" s="93" t="s">
        <v>60</v>
      </c>
      <c r="C23" s="225">
        <v>8</v>
      </c>
      <c r="D23" s="226">
        <v>182</v>
      </c>
      <c r="E23" s="283">
        <f>D23+C23</f>
        <v>190</v>
      </c>
    </row>
    <row r="24" spans="1:5" ht="16.5" thickBot="1">
      <c r="A24" s="322"/>
      <c r="B24" s="13" t="s">
        <v>20</v>
      </c>
      <c r="C24" s="325"/>
      <c r="D24" s="328">
        <v>182</v>
      </c>
      <c r="E24" s="331">
        <f>D24+C24</f>
        <v>182</v>
      </c>
    </row>
    <row r="25" spans="3:5" ht="15.75" thickBot="1">
      <c r="C25" s="608"/>
      <c r="D25" s="608"/>
      <c r="E25" s="608"/>
    </row>
    <row r="26" spans="1:7" ht="16.5" thickBot="1">
      <c r="A26" s="299"/>
      <c r="B26" s="300" t="s">
        <v>42</v>
      </c>
      <c r="C26" s="148"/>
      <c r="D26" s="301"/>
      <c r="E26" s="301"/>
      <c r="F26" s="148"/>
      <c r="G26" s="302"/>
    </row>
    <row r="27" spans="1:7" ht="16.5" thickBot="1">
      <c r="A27" s="304" t="s">
        <v>11</v>
      </c>
      <c r="B27" s="305" t="s">
        <v>12</v>
      </c>
      <c r="C27" s="169" t="s">
        <v>13</v>
      </c>
      <c r="D27" s="170" t="s">
        <v>14</v>
      </c>
      <c r="E27" s="170" t="s">
        <v>43</v>
      </c>
      <c r="F27" s="169" t="s">
        <v>9</v>
      </c>
      <c r="G27" s="306" t="s">
        <v>10</v>
      </c>
    </row>
    <row r="28" spans="1:7" ht="15.75">
      <c r="A28" s="307"/>
      <c r="B28" s="308" t="s">
        <v>59</v>
      </c>
      <c r="C28" s="309"/>
      <c r="D28" s="174">
        <v>213</v>
      </c>
      <c r="E28" s="174">
        <v>217</v>
      </c>
      <c r="F28" s="174">
        <f>E28+D28</f>
        <v>430</v>
      </c>
      <c r="G28" s="310">
        <f>F28/2</f>
        <v>215</v>
      </c>
    </row>
    <row r="29" spans="1:7" ht="15.75">
      <c r="A29" s="313"/>
      <c r="B29" s="90" t="s">
        <v>57</v>
      </c>
      <c r="C29" s="309"/>
      <c r="D29" s="174">
        <v>213</v>
      </c>
      <c r="E29" s="174">
        <v>165</v>
      </c>
      <c r="F29" s="174">
        <f>E29+D29</f>
        <v>378</v>
      </c>
      <c r="G29" s="310">
        <f>F29/2</f>
        <v>189</v>
      </c>
    </row>
    <row r="30" spans="1:7" ht="16.5" thickBot="1">
      <c r="A30" s="312"/>
      <c r="B30" s="320" t="s">
        <v>58</v>
      </c>
      <c r="C30" s="131"/>
      <c r="D30" s="183">
        <v>181</v>
      </c>
      <c r="E30" s="183">
        <v>187</v>
      </c>
      <c r="F30" s="183">
        <f>E30+D30</f>
        <v>368</v>
      </c>
      <c r="G30" s="321">
        <f>F30/2</f>
        <v>184</v>
      </c>
    </row>
    <row r="31" spans="1:7" ht="16.5" thickBot="1">
      <c r="A31" s="314"/>
      <c r="B31" s="159" t="s">
        <v>23</v>
      </c>
      <c r="C31" s="8"/>
      <c r="D31" s="315">
        <v>172</v>
      </c>
      <c r="E31" s="315">
        <v>187</v>
      </c>
      <c r="F31" s="315">
        <f>E31+D31</f>
        <v>359</v>
      </c>
      <c r="G31" s="316">
        <f>F31/2</f>
        <v>179.5</v>
      </c>
    </row>
  </sheetData>
  <sheetProtection/>
  <mergeCells count="1">
    <mergeCell ref="C25:E2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C41">
      <selection activeCell="A1" sqref="A1:R57"/>
    </sheetView>
  </sheetViews>
  <sheetFormatPr defaultColWidth="9.140625" defaultRowHeight="15"/>
  <cols>
    <col min="2" max="2" width="26.140625" style="0" customWidth="1"/>
    <col min="8" max="8" width="27.140625" style="0" customWidth="1"/>
    <col min="11" max="11" width="9.57421875" style="0" bestFit="1" customWidth="1"/>
    <col min="14" max="14" width="21.57421875" style="0" customWidth="1"/>
  </cols>
  <sheetData>
    <row r="1" spans="1:17" ht="16.5" thickBot="1">
      <c r="A1" s="110" t="s">
        <v>0</v>
      </c>
      <c r="B1" s="111" t="s">
        <v>1</v>
      </c>
      <c r="C1" s="110" t="s">
        <v>2</v>
      </c>
      <c r="D1" s="111" t="s">
        <v>3</v>
      </c>
      <c r="E1" s="110" t="s">
        <v>4</v>
      </c>
      <c r="F1" s="111" t="s">
        <v>5</v>
      </c>
      <c r="G1" s="110" t="s">
        <v>6</v>
      </c>
      <c r="H1" s="111" t="s">
        <v>7</v>
      </c>
      <c r="I1" s="110" t="s">
        <v>8</v>
      </c>
      <c r="J1" s="111" t="s">
        <v>9</v>
      </c>
      <c r="K1" s="112" t="s">
        <v>10</v>
      </c>
      <c r="L1" s="113"/>
      <c r="M1" s="114" t="s">
        <v>11</v>
      </c>
      <c r="N1" s="115" t="s">
        <v>12</v>
      </c>
      <c r="O1" s="115" t="s">
        <v>13</v>
      </c>
      <c r="P1" s="115" t="s">
        <v>14</v>
      </c>
      <c r="Q1" s="112" t="s">
        <v>9</v>
      </c>
    </row>
    <row r="2" spans="1:17" ht="15.75">
      <c r="A2" s="335">
        <v>1</v>
      </c>
      <c r="B2" s="74" t="s">
        <v>25</v>
      </c>
      <c r="C2" s="335"/>
      <c r="D2" s="93">
        <v>177</v>
      </c>
      <c r="E2" s="335">
        <v>218</v>
      </c>
      <c r="F2" s="93">
        <v>222</v>
      </c>
      <c r="G2" s="335">
        <v>234</v>
      </c>
      <c r="H2" s="93">
        <v>237</v>
      </c>
      <c r="I2" s="335">
        <v>174</v>
      </c>
      <c r="J2" s="93">
        <f aca="true" t="shared" si="0" ref="J2:J28">I2+H2+G2+F2+E2+D2+C2</f>
        <v>1262</v>
      </c>
      <c r="K2" s="347">
        <f aca="true" t="shared" si="1" ref="K2:K28">J2/6</f>
        <v>210.33333333333334</v>
      </c>
      <c r="L2" s="61"/>
      <c r="M2" s="135">
        <v>1</v>
      </c>
      <c r="N2" s="130" t="s">
        <v>26</v>
      </c>
      <c r="O2" s="13"/>
      <c r="P2" s="13">
        <v>204</v>
      </c>
      <c r="Q2" s="149">
        <f aca="true" t="shared" si="2" ref="Q2:Q16">P2+O2</f>
        <v>204</v>
      </c>
    </row>
    <row r="3" spans="1:17" ht="15.75">
      <c r="A3" s="340">
        <v>2</v>
      </c>
      <c r="B3" s="338" t="s">
        <v>22</v>
      </c>
      <c r="C3" s="337">
        <v>48</v>
      </c>
      <c r="D3" s="90">
        <v>169</v>
      </c>
      <c r="E3" s="337">
        <v>214</v>
      </c>
      <c r="F3" s="90">
        <v>192</v>
      </c>
      <c r="G3" s="337">
        <v>215</v>
      </c>
      <c r="H3" s="90">
        <v>219</v>
      </c>
      <c r="I3" s="337">
        <v>193</v>
      </c>
      <c r="J3" s="90">
        <f t="shared" si="0"/>
        <v>1250</v>
      </c>
      <c r="K3" s="349">
        <f t="shared" si="1"/>
        <v>208.33333333333334</v>
      </c>
      <c r="L3" s="164"/>
      <c r="M3" s="339">
        <v>2</v>
      </c>
      <c r="N3" s="338" t="s">
        <v>23</v>
      </c>
      <c r="O3" s="340"/>
      <c r="P3" s="340">
        <v>191</v>
      </c>
      <c r="Q3" s="162">
        <f t="shared" si="2"/>
        <v>191</v>
      </c>
    </row>
    <row r="4" spans="1:17" ht="15.75">
      <c r="A4" s="353">
        <v>3</v>
      </c>
      <c r="B4" s="130" t="s">
        <v>15</v>
      </c>
      <c r="C4" s="129">
        <v>48</v>
      </c>
      <c r="D4" s="131">
        <v>169</v>
      </c>
      <c r="E4" s="129">
        <v>197</v>
      </c>
      <c r="F4" s="131">
        <v>170</v>
      </c>
      <c r="G4" s="129">
        <v>247</v>
      </c>
      <c r="H4" s="131">
        <v>223</v>
      </c>
      <c r="I4" s="129">
        <v>156</v>
      </c>
      <c r="J4" s="150">
        <f t="shared" si="0"/>
        <v>1210</v>
      </c>
      <c r="K4" s="348">
        <f t="shared" si="1"/>
        <v>201.66666666666666</v>
      </c>
      <c r="L4" s="61"/>
      <c r="M4" s="357">
        <v>3</v>
      </c>
      <c r="N4" s="156" t="s">
        <v>30</v>
      </c>
      <c r="O4" s="103"/>
      <c r="P4" s="103">
        <v>181</v>
      </c>
      <c r="Q4" s="358">
        <f t="shared" si="2"/>
        <v>181</v>
      </c>
    </row>
    <row r="5" spans="1:17" ht="15.75">
      <c r="A5" s="340">
        <v>4</v>
      </c>
      <c r="B5" s="338" t="s">
        <v>69</v>
      </c>
      <c r="C5" s="337"/>
      <c r="D5" s="90">
        <v>266</v>
      </c>
      <c r="E5" s="337">
        <v>206</v>
      </c>
      <c r="F5" s="90">
        <v>153</v>
      </c>
      <c r="G5" s="337">
        <v>171</v>
      </c>
      <c r="H5" s="90">
        <v>178</v>
      </c>
      <c r="I5" s="337">
        <v>207</v>
      </c>
      <c r="J5" s="90">
        <f t="shared" si="0"/>
        <v>1181</v>
      </c>
      <c r="K5" s="350">
        <f t="shared" si="1"/>
        <v>196.83333333333334</v>
      </c>
      <c r="L5" s="164"/>
      <c r="M5" s="339">
        <v>4</v>
      </c>
      <c r="N5" s="338" t="s">
        <v>71</v>
      </c>
      <c r="O5" s="340"/>
      <c r="P5" s="340">
        <v>180</v>
      </c>
      <c r="Q5" s="162">
        <f t="shared" si="2"/>
        <v>180</v>
      </c>
    </row>
    <row r="6" spans="1:17" ht="15.75">
      <c r="A6" s="353">
        <v>5</v>
      </c>
      <c r="B6" s="130" t="s">
        <v>20</v>
      </c>
      <c r="C6" s="129"/>
      <c r="D6" s="131">
        <v>191</v>
      </c>
      <c r="E6" s="129">
        <v>176</v>
      </c>
      <c r="F6" s="131">
        <v>164</v>
      </c>
      <c r="G6" s="129">
        <v>194</v>
      </c>
      <c r="H6" s="131">
        <v>238</v>
      </c>
      <c r="I6" s="129">
        <v>205</v>
      </c>
      <c r="J6" s="131">
        <f t="shared" si="0"/>
        <v>1168</v>
      </c>
      <c r="K6" s="351">
        <f t="shared" si="1"/>
        <v>194.66666666666666</v>
      </c>
      <c r="L6" s="61"/>
      <c r="M6" s="357">
        <v>5</v>
      </c>
      <c r="N6" s="156" t="s">
        <v>67</v>
      </c>
      <c r="O6" s="103"/>
      <c r="P6" s="103">
        <v>179</v>
      </c>
      <c r="Q6" s="358">
        <f t="shared" si="2"/>
        <v>179</v>
      </c>
    </row>
    <row r="7" spans="1:17" ht="15.75">
      <c r="A7" s="340">
        <v>6</v>
      </c>
      <c r="B7" s="338" t="s">
        <v>24</v>
      </c>
      <c r="C7" s="337"/>
      <c r="D7" s="90">
        <v>219</v>
      </c>
      <c r="E7" s="337">
        <v>192</v>
      </c>
      <c r="F7" s="90">
        <v>173</v>
      </c>
      <c r="G7" s="337">
        <v>158</v>
      </c>
      <c r="H7" s="90">
        <v>222</v>
      </c>
      <c r="I7" s="337">
        <v>184</v>
      </c>
      <c r="J7" s="90">
        <f t="shared" si="0"/>
        <v>1148</v>
      </c>
      <c r="K7" s="350">
        <f t="shared" si="1"/>
        <v>191.33333333333334</v>
      </c>
      <c r="L7" s="164"/>
      <c r="M7" s="339">
        <v>6</v>
      </c>
      <c r="N7" s="342" t="s">
        <v>57</v>
      </c>
      <c r="O7" s="340"/>
      <c r="P7" s="340">
        <v>178</v>
      </c>
      <c r="Q7" s="162">
        <f t="shared" si="2"/>
        <v>178</v>
      </c>
    </row>
    <row r="8" spans="1:17" ht="15.75">
      <c r="A8" s="353">
        <v>7</v>
      </c>
      <c r="B8" s="130" t="s">
        <v>44</v>
      </c>
      <c r="C8" s="129"/>
      <c r="D8" s="131">
        <v>169</v>
      </c>
      <c r="E8" s="129">
        <v>221</v>
      </c>
      <c r="F8" s="131">
        <v>200</v>
      </c>
      <c r="G8" s="129">
        <v>201</v>
      </c>
      <c r="H8" s="131">
        <v>169</v>
      </c>
      <c r="I8" s="129">
        <v>185</v>
      </c>
      <c r="J8" s="131">
        <f t="shared" si="0"/>
        <v>1145</v>
      </c>
      <c r="K8" s="351">
        <f t="shared" si="1"/>
        <v>190.83333333333334</v>
      </c>
      <c r="L8" s="61"/>
      <c r="M8" s="357">
        <v>7</v>
      </c>
      <c r="N8" s="156" t="s">
        <v>49</v>
      </c>
      <c r="O8" s="103"/>
      <c r="P8" s="103">
        <v>178</v>
      </c>
      <c r="Q8" s="358">
        <f t="shared" si="2"/>
        <v>178</v>
      </c>
    </row>
    <row r="9" spans="1:17" ht="15.75">
      <c r="A9" s="340">
        <v>8</v>
      </c>
      <c r="B9" s="338" t="s">
        <v>21</v>
      </c>
      <c r="C9" s="337">
        <v>48</v>
      </c>
      <c r="D9" s="90">
        <v>180</v>
      </c>
      <c r="E9" s="337">
        <v>146</v>
      </c>
      <c r="F9" s="90">
        <v>151</v>
      </c>
      <c r="G9" s="337">
        <v>169</v>
      </c>
      <c r="H9" s="90">
        <v>211</v>
      </c>
      <c r="I9" s="337">
        <v>224</v>
      </c>
      <c r="J9" s="90">
        <f t="shared" si="0"/>
        <v>1129</v>
      </c>
      <c r="K9" s="350">
        <f t="shared" si="1"/>
        <v>188.16666666666666</v>
      </c>
      <c r="L9" s="164"/>
      <c r="M9" s="339">
        <v>8</v>
      </c>
      <c r="N9" s="338" t="s">
        <v>21</v>
      </c>
      <c r="O9" s="340">
        <v>8</v>
      </c>
      <c r="P9" s="340">
        <v>170</v>
      </c>
      <c r="Q9" s="162">
        <f t="shared" si="2"/>
        <v>178</v>
      </c>
    </row>
    <row r="10" spans="1:17" ht="15.75">
      <c r="A10" s="353">
        <v>9</v>
      </c>
      <c r="B10" s="130" t="s">
        <v>37</v>
      </c>
      <c r="C10" s="129">
        <v>48</v>
      </c>
      <c r="D10" s="131">
        <v>151</v>
      </c>
      <c r="E10" s="129">
        <v>198</v>
      </c>
      <c r="F10" s="131">
        <v>177</v>
      </c>
      <c r="G10" s="129">
        <v>165</v>
      </c>
      <c r="H10" s="131">
        <v>225</v>
      </c>
      <c r="I10" s="129">
        <v>125</v>
      </c>
      <c r="J10" s="131">
        <f t="shared" si="0"/>
        <v>1089</v>
      </c>
      <c r="K10" s="351">
        <f t="shared" si="1"/>
        <v>181.5</v>
      </c>
      <c r="L10" s="61"/>
      <c r="M10" s="357">
        <v>9</v>
      </c>
      <c r="N10" s="130" t="s">
        <v>68</v>
      </c>
      <c r="O10" s="103">
        <v>8</v>
      </c>
      <c r="P10" s="103">
        <v>160</v>
      </c>
      <c r="Q10" s="358">
        <f t="shared" si="2"/>
        <v>168</v>
      </c>
    </row>
    <row r="11" spans="1:17" ht="15.75">
      <c r="A11" s="340">
        <v>10</v>
      </c>
      <c r="B11" s="338" t="s">
        <v>23</v>
      </c>
      <c r="C11" s="337"/>
      <c r="D11" s="90">
        <v>172</v>
      </c>
      <c r="E11" s="337">
        <v>213</v>
      </c>
      <c r="F11" s="90">
        <v>169</v>
      </c>
      <c r="G11" s="337">
        <v>182</v>
      </c>
      <c r="H11" s="90">
        <v>158</v>
      </c>
      <c r="I11" s="337">
        <v>182</v>
      </c>
      <c r="J11" s="90">
        <f t="shared" si="0"/>
        <v>1076</v>
      </c>
      <c r="K11" s="350">
        <f t="shared" si="1"/>
        <v>179.33333333333334</v>
      </c>
      <c r="L11" s="164"/>
      <c r="M11" s="339">
        <v>10</v>
      </c>
      <c r="N11" s="338" t="s">
        <v>31</v>
      </c>
      <c r="O11" s="340"/>
      <c r="P11" s="340">
        <v>159</v>
      </c>
      <c r="Q11" s="162">
        <f t="shared" si="2"/>
        <v>159</v>
      </c>
    </row>
    <row r="12" spans="1:17" ht="15.75">
      <c r="A12" s="353">
        <v>11</v>
      </c>
      <c r="B12" s="130" t="s">
        <v>28</v>
      </c>
      <c r="C12" s="129"/>
      <c r="D12" s="131">
        <v>180</v>
      </c>
      <c r="E12" s="129">
        <v>169</v>
      </c>
      <c r="F12" s="131">
        <v>205</v>
      </c>
      <c r="G12" s="129">
        <v>139</v>
      </c>
      <c r="H12" s="131">
        <v>175</v>
      </c>
      <c r="I12" s="129">
        <v>195</v>
      </c>
      <c r="J12" s="131">
        <f t="shared" si="0"/>
        <v>1063</v>
      </c>
      <c r="K12" s="351">
        <f t="shared" si="1"/>
        <v>177.16666666666666</v>
      </c>
      <c r="L12" s="65"/>
      <c r="M12" s="357">
        <v>11</v>
      </c>
      <c r="N12" s="130" t="s">
        <v>28</v>
      </c>
      <c r="O12" s="103"/>
      <c r="P12" s="103">
        <v>143</v>
      </c>
      <c r="Q12" s="109">
        <f t="shared" si="2"/>
        <v>143</v>
      </c>
    </row>
    <row r="13" spans="1:17" ht="15.75">
      <c r="A13" s="340">
        <v>12</v>
      </c>
      <c r="B13" s="338" t="s">
        <v>57</v>
      </c>
      <c r="C13" s="337"/>
      <c r="D13" s="90">
        <v>155</v>
      </c>
      <c r="E13" s="337">
        <v>187</v>
      </c>
      <c r="F13" s="90">
        <v>198</v>
      </c>
      <c r="G13" s="337">
        <v>155</v>
      </c>
      <c r="H13" s="90">
        <v>189</v>
      </c>
      <c r="I13" s="337">
        <v>162</v>
      </c>
      <c r="J13" s="90">
        <f t="shared" si="0"/>
        <v>1046</v>
      </c>
      <c r="K13" s="350">
        <f t="shared" si="1"/>
        <v>174.33333333333334</v>
      </c>
      <c r="L13" s="343"/>
      <c r="M13" s="339">
        <v>12</v>
      </c>
      <c r="N13" s="338" t="s">
        <v>34</v>
      </c>
      <c r="O13" s="340"/>
      <c r="P13" s="340">
        <v>140</v>
      </c>
      <c r="Q13" s="162">
        <f t="shared" si="2"/>
        <v>140</v>
      </c>
    </row>
    <row r="14" spans="1:17" ht="15.75">
      <c r="A14" s="353">
        <v>13</v>
      </c>
      <c r="B14" s="156" t="s">
        <v>71</v>
      </c>
      <c r="C14" s="333"/>
      <c r="D14" s="155">
        <v>158</v>
      </c>
      <c r="E14" s="333">
        <v>156</v>
      </c>
      <c r="F14" s="155">
        <v>190</v>
      </c>
      <c r="G14" s="333">
        <v>190</v>
      </c>
      <c r="H14" s="155">
        <v>165</v>
      </c>
      <c r="I14" s="333">
        <v>186</v>
      </c>
      <c r="J14" s="131">
        <f t="shared" si="0"/>
        <v>1045</v>
      </c>
      <c r="K14" s="351">
        <f t="shared" si="1"/>
        <v>174.16666666666666</v>
      </c>
      <c r="L14" s="65"/>
      <c r="M14" s="357">
        <v>13</v>
      </c>
      <c r="N14" s="156" t="s">
        <v>47</v>
      </c>
      <c r="O14" s="131">
        <v>8</v>
      </c>
      <c r="P14" s="131">
        <v>124</v>
      </c>
      <c r="Q14" s="358">
        <f t="shared" si="2"/>
        <v>132</v>
      </c>
    </row>
    <row r="15" spans="1:17" ht="15.75">
      <c r="A15" s="340">
        <v>14</v>
      </c>
      <c r="B15" s="338" t="s">
        <v>68</v>
      </c>
      <c r="C15" s="337">
        <v>48</v>
      </c>
      <c r="D15" s="90">
        <v>159</v>
      </c>
      <c r="E15" s="337">
        <v>160</v>
      </c>
      <c r="F15" s="90">
        <v>165</v>
      </c>
      <c r="G15" s="337">
        <v>159</v>
      </c>
      <c r="H15" s="90">
        <v>193</v>
      </c>
      <c r="I15" s="337">
        <v>156</v>
      </c>
      <c r="J15" s="90">
        <f t="shared" si="0"/>
        <v>1040</v>
      </c>
      <c r="K15" s="350">
        <f t="shared" si="1"/>
        <v>173.33333333333334</v>
      </c>
      <c r="L15" s="344"/>
      <c r="M15" s="339">
        <v>14</v>
      </c>
      <c r="N15" s="338" t="s">
        <v>48</v>
      </c>
      <c r="O15" s="356"/>
      <c r="P15" s="356">
        <v>124</v>
      </c>
      <c r="Q15" s="162">
        <f t="shared" si="2"/>
        <v>124</v>
      </c>
    </row>
    <row r="16" spans="1:17" ht="16.5" thickBot="1">
      <c r="A16" s="353">
        <v>15</v>
      </c>
      <c r="B16" s="156" t="s">
        <v>48</v>
      </c>
      <c r="C16" s="333"/>
      <c r="D16" s="155">
        <v>170</v>
      </c>
      <c r="E16" s="333">
        <v>156</v>
      </c>
      <c r="F16" s="155">
        <v>156</v>
      </c>
      <c r="G16" s="333">
        <v>159</v>
      </c>
      <c r="H16" s="155">
        <v>210</v>
      </c>
      <c r="I16" s="333">
        <v>152</v>
      </c>
      <c r="J16" s="131">
        <f t="shared" si="0"/>
        <v>1003</v>
      </c>
      <c r="K16" s="321">
        <f t="shared" si="1"/>
        <v>167.16666666666666</v>
      </c>
      <c r="L16" s="336"/>
      <c r="M16" s="107">
        <v>15</v>
      </c>
      <c r="N16" s="354" t="s">
        <v>66</v>
      </c>
      <c r="O16" s="105"/>
      <c r="P16" s="105">
        <v>105</v>
      </c>
      <c r="Q16" s="151">
        <f t="shared" si="2"/>
        <v>105</v>
      </c>
    </row>
    <row r="17" spans="1:17" ht="15.75">
      <c r="A17" s="119">
        <v>16</v>
      </c>
      <c r="B17" s="338" t="s">
        <v>67</v>
      </c>
      <c r="C17" s="337"/>
      <c r="D17" s="90">
        <v>169</v>
      </c>
      <c r="E17" s="337">
        <v>148</v>
      </c>
      <c r="F17" s="90">
        <v>158</v>
      </c>
      <c r="G17" s="337">
        <v>178</v>
      </c>
      <c r="H17" s="90">
        <v>181</v>
      </c>
      <c r="I17" s="337">
        <v>159</v>
      </c>
      <c r="J17" s="90">
        <f t="shared" si="0"/>
        <v>993</v>
      </c>
      <c r="K17" s="352">
        <f t="shared" si="1"/>
        <v>165.5</v>
      </c>
      <c r="L17" s="77"/>
      <c r="M17" s="77"/>
      <c r="N17" s="77"/>
      <c r="O17" s="77"/>
      <c r="P17" s="77"/>
      <c r="Q17" s="77"/>
    </row>
    <row r="18" spans="1:17" ht="15.75">
      <c r="A18" s="353">
        <v>17</v>
      </c>
      <c r="B18" s="156" t="s">
        <v>31</v>
      </c>
      <c r="C18" s="333"/>
      <c r="D18" s="155">
        <v>171</v>
      </c>
      <c r="E18" s="333">
        <v>157</v>
      </c>
      <c r="F18" s="155">
        <v>160</v>
      </c>
      <c r="G18" s="333">
        <v>143</v>
      </c>
      <c r="H18" s="155">
        <v>166</v>
      </c>
      <c r="I18" s="333">
        <v>181</v>
      </c>
      <c r="J18" s="131">
        <f t="shared" si="0"/>
        <v>978</v>
      </c>
      <c r="K18" s="351">
        <f t="shared" si="1"/>
        <v>163</v>
      </c>
      <c r="L18" s="77"/>
      <c r="M18" s="85"/>
      <c r="N18" s="77"/>
      <c r="O18" s="77"/>
      <c r="P18" s="77"/>
      <c r="Q18" s="77"/>
    </row>
    <row r="19" spans="1:17" ht="15.75">
      <c r="A19" s="119">
        <v>18</v>
      </c>
      <c r="B19" s="338" t="s">
        <v>73</v>
      </c>
      <c r="C19" s="337"/>
      <c r="D19" s="90">
        <v>160</v>
      </c>
      <c r="E19" s="337">
        <v>157</v>
      </c>
      <c r="F19" s="90">
        <v>171</v>
      </c>
      <c r="G19" s="337">
        <v>176</v>
      </c>
      <c r="H19" s="90">
        <v>156</v>
      </c>
      <c r="I19" s="337">
        <v>147</v>
      </c>
      <c r="J19" s="81">
        <f t="shared" si="0"/>
        <v>967</v>
      </c>
      <c r="K19" s="352">
        <f t="shared" si="1"/>
        <v>161.16666666666666</v>
      </c>
      <c r="L19" s="77"/>
      <c r="M19" s="77"/>
      <c r="N19" s="77"/>
      <c r="O19" s="77"/>
      <c r="P19" s="77"/>
      <c r="Q19" s="77"/>
    </row>
    <row r="20" spans="1:17" ht="15.75">
      <c r="A20" s="353">
        <v>19</v>
      </c>
      <c r="B20" s="156" t="s">
        <v>34</v>
      </c>
      <c r="C20" s="333"/>
      <c r="D20" s="155">
        <v>148</v>
      </c>
      <c r="E20" s="333">
        <v>172</v>
      </c>
      <c r="F20" s="155">
        <v>155</v>
      </c>
      <c r="G20" s="333">
        <v>168</v>
      </c>
      <c r="H20" s="155">
        <v>146</v>
      </c>
      <c r="I20" s="333">
        <v>166</v>
      </c>
      <c r="J20" s="131">
        <f t="shared" si="0"/>
        <v>955</v>
      </c>
      <c r="K20" s="351">
        <f t="shared" si="1"/>
        <v>159.16666666666666</v>
      </c>
      <c r="L20" s="77"/>
      <c r="M20" s="77"/>
      <c r="N20" s="77"/>
      <c r="O20" s="77"/>
      <c r="P20" s="77"/>
      <c r="Q20" s="77"/>
    </row>
    <row r="21" spans="1:17" ht="15.75">
      <c r="A21" s="119">
        <v>20</v>
      </c>
      <c r="B21" s="338" t="s">
        <v>72</v>
      </c>
      <c r="C21" s="337"/>
      <c r="D21" s="90">
        <v>169</v>
      </c>
      <c r="E21" s="337">
        <v>181</v>
      </c>
      <c r="F21" s="90">
        <v>125</v>
      </c>
      <c r="G21" s="337">
        <v>140</v>
      </c>
      <c r="H21" s="90">
        <v>170</v>
      </c>
      <c r="I21" s="337">
        <v>168</v>
      </c>
      <c r="J21" s="81">
        <f t="shared" si="0"/>
        <v>953</v>
      </c>
      <c r="K21" s="352">
        <f t="shared" si="1"/>
        <v>158.83333333333334</v>
      </c>
      <c r="L21" s="77"/>
      <c r="M21" s="77"/>
      <c r="N21" s="77"/>
      <c r="O21" s="77"/>
      <c r="P21" s="77"/>
      <c r="Q21" s="77"/>
    </row>
    <row r="22" spans="1:17" ht="15.75">
      <c r="A22" s="353">
        <v>21</v>
      </c>
      <c r="B22" s="156" t="s">
        <v>26</v>
      </c>
      <c r="C22" s="333"/>
      <c r="D22" s="155">
        <v>164</v>
      </c>
      <c r="E22" s="333">
        <v>169</v>
      </c>
      <c r="F22" s="155">
        <v>147</v>
      </c>
      <c r="G22" s="333">
        <v>162</v>
      </c>
      <c r="H22" s="155">
        <v>134</v>
      </c>
      <c r="I22" s="333">
        <v>160</v>
      </c>
      <c r="J22" s="131">
        <f t="shared" si="0"/>
        <v>936</v>
      </c>
      <c r="K22" s="351">
        <f t="shared" si="1"/>
        <v>156</v>
      </c>
      <c r="L22" s="77"/>
      <c r="M22" s="77"/>
      <c r="N22" s="77"/>
      <c r="O22" s="77"/>
      <c r="P22" s="77"/>
      <c r="Q22" s="77"/>
    </row>
    <row r="23" spans="1:17" ht="15.75">
      <c r="A23" s="119">
        <v>22</v>
      </c>
      <c r="B23" s="48" t="s">
        <v>49</v>
      </c>
      <c r="C23" s="28"/>
      <c r="D23" s="81">
        <v>149</v>
      </c>
      <c r="E23" s="28">
        <v>139</v>
      </c>
      <c r="F23" s="81">
        <v>141</v>
      </c>
      <c r="G23" s="28">
        <v>132</v>
      </c>
      <c r="H23" s="81">
        <v>178</v>
      </c>
      <c r="I23" s="28">
        <v>196</v>
      </c>
      <c r="J23" s="81">
        <f t="shared" si="0"/>
        <v>935</v>
      </c>
      <c r="K23" s="352">
        <f t="shared" si="1"/>
        <v>155.83333333333334</v>
      </c>
      <c r="L23" s="77"/>
      <c r="M23" s="77"/>
      <c r="N23" s="77"/>
      <c r="O23" s="77"/>
      <c r="P23" s="77"/>
      <c r="Q23" s="77"/>
    </row>
    <row r="24" spans="1:17" ht="15.75">
      <c r="A24" s="353">
        <v>23</v>
      </c>
      <c r="B24" s="130" t="s">
        <v>47</v>
      </c>
      <c r="C24" s="129">
        <v>48</v>
      </c>
      <c r="D24" s="131">
        <v>153</v>
      </c>
      <c r="E24" s="129">
        <v>139</v>
      </c>
      <c r="F24" s="131">
        <v>157</v>
      </c>
      <c r="G24" s="129">
        <v>169</v>
      </c>
      <c r="H24" s="131">
        <v>122</v>
      </c>
      <c r="I24" s="129">
        <v>141</v>
      </c>
      <c r="J24" s="131">
        <f t="shared" si="0"/>
        <v>929</v>
      </c>
      <c r="K24" s="351">
        <f t="shared" si="1"/>
        <v>154.83333333333334</v>
      </c>
      <c r="L24" s="77"/>
      <c r="M24" s="77"/>
      <c r="N24" s="77"/>
      <c r="O24" s="77"/>
      <c r="P24" s="77"/>
      <c r="Q24" s="77"/>
    </row>
    <row r="25" spans="1:17" ht="15.75">
      <c r="A25" s="28">
        <v>24</v>
      </c>
      <c r="B25" s="338" t="s">
        <v>36</v>
      </c>
      <c r="C25" s="337"/>
      <c r="D25" s="90">
        <v>142</v>
      </c>
      <c r="E25" s="337">
        <v>143</v>
      </c>
      <c r="F25" s="90">
        <v>117</v>
      </c>
      <c r="G25" s="337">
        <v>121</v>
      </c>
      <c r="H25" s="90">
        <v>178</v>
      </c>
      <c r="I25" s="337">
        <v>190</v>
      </c>
      <c r="J25" s="81">
        <f t="shared" si="0"/>
        <v>891</v>
      </c>
      <c r="K25" s="352">
        <f t="shared" si="1"/>
        <v>148.5</v>
      </c>
      <c r="L25" s="77"/>
      <c r="M25" s="77"/>
      <c r="N25" s="77"/>
      <c r="O25" s="77"/>
      <c r="P25" s="77"/>
      <c r="Q25" s="77"/>
    </row>
    <row r="26" spans="1:17" ht="15.75">
      <c r="A26" s="129">
        <v>25</v>
      </c>
      <c r="B26" s="130" t="s">
        <v>30</v>
      </c>
      <c r="C26" s="129"/>
      <c r="D26" s="131">
        <v>137</v>
      </c>
      <c r="E26" s="129">
        <v>154</v>
      </c>
      <c r="F26" s="131">
        <v>159</v>
      </c>
      <c r="G26" s="129">
        <v>138</v>
      </c>
      <c r="H26" s="131">
        <v>121</v>
      </c>
      <c r="I26" s="129">
        <v>136</v>
      </c>
      <c r="J26" s="131">
        <f t="shared" si="0"/>
        <v>845</v>
      </c>
      <c r="K26" s="351">
        <f t="shared" si="1"/>
        <v>140.83333333333334</v>
      </c>
      <c r="L26" s="77"/>
      <c r="M26" s="77"/>
      <c r="N26" s="77"/>
      <c r="O26" s="77"/>
      <c r="P26" s="77"/>
      <c r="Q26" s="77"/>
    </row>
    <row r="27" spans="1:17" ht="15.75">
      <c r="A27" s="28">
        <v>26</v>
      </c>
      <c r="B27" s="48" t="s">
        <v>70</v>
      </c>
      <c r="C27" s="28">
        <v>48</v>
      </c>
      <c r="D27" s="81">
        <v>94</v>
      </c>
      <c r="E27" s="28">
        <v>89</v>
      </c>
      <c r="F27" s="81">
        <v>134</v>
      </c>
      <c r="G27" s="28">
        <v>142</v>
      </c>
      <c r="H27" s="81">
        <v>147</v>
      </c>
      <c r="I27" s="28">
        <v>120</v>
      </c>
      <c r="J27" s="81">
        <f t="shared" si="0"/>
        <v>774</v>
      </c>
      <c r="K27" s="352">
        <f t="shared" si="1"/>
        <v>129</v>
      </c>
      <c r="L27" s="77"/>
      <c r="N27" s="77"/>
      <c r="O27" s="77"/>
      <c r="P27" s="77"/>
      <c r="Q27" s="77"/>
    </row>
    <row r="28" spans="1:17" ht="16.5" thickBot="1">
      <c r="A28" s="105">
        <v>27</v>
      </c>
      <c r="B28" s="354" t="s">
        <v>66</v>
      </c>
      <c r="C28" s="66"/>
      <c r="D28" s="108">
        <v>72</v>
      </c>
      <c r="E28" s="66">
        <v>92</v>
      </c>
      <c r="F28" s="108">
        <v>120</v>
      </c>
      <c r="G28" s="66">
        <v>83</v>
      </c>
      <c r="H28" s="108">
        <v>134</v>
      </c>
      <c r="I28" s="66">
        <v>75</v>
      </c>
      <c r="J28" s="108">
        <f t="shared" si="0"/>
        <v>576</v>
      </c>
      <c r="K28" s="355">
        <f t="shared" si="1"/>
        <v>96</v>
      </c>
      <c r="N28" s="77"/>
      <c r="O28" s="77"/>
      <c r="P28" s="77"/>
      <c r="Q28" s="77"/>
    </row>
    <row r="29" spans="14:17" ht="15">
      <c r="N29" s="77"/>
      <c r="O29" s="77"/>
      <c r="P29" s="77"/>
      <c r="Q29" s="77"/>
    </row>
    <row r="30" spans="13:17" ht="15.75" thickBot="1">
      <c r="M30" s="77"/>
      <c r="N30" s="77"/>
      <c r="O30" s="77"/>
      <c r="P30" s="77"/>
      <c r="Q30" s="77"/>
    </row>
    <row r="31" spans="1:17" ht="16.5" thickBot="1">
      <c r="A31" s="94" t="s">
        <v>0</v>
      </c>
      <c r="B31" s="95" t="s">
        <v>39</v>
      </c>
      <c r="C31" s="89" t="s">
        <v>2</v>
      </c>
      <c r="D31" s="89" t="s">
        <v>14</v>
      </c>
      <c r="E31" s="94" t="s">
        <v>9</v>
      </c>
      <c r="F31" s="113"/>
      <c r="G31" s="125"/>
      <c r="H31" s="126" t="s">
        <v>40</v>
      </c>
      <c r="I31" s="126"/>
      <c r="J31" s="126"/>
      <c r="K31" s="127"/>
      <c r="L31" s="77"/>
      <c r="M31" s="77"/>
      <c r="N31" s="77"/>
      <c r="O31" s="77"/>
      <c r="P31" s="77"/>
      <c r="Q31" s="77"/>
    </row>
    <row r="32" spans="1:17" ht="16.5" thickBot="1">
      <c r="A32" s="104"/>
      <c r="B32" s="130" t="s">
        <v>20</v>
      </c>
      <c r="C32" s="93"/>
      <c r="D32" s="93">
        <v>157</v>
      </c>
      <c r="E32" s="149">
        <f>D32+C32</f>
        <v>157</v>
      </c>
      <c r="F32" s="113"/>
      <c r="G32" s="95" t="s">
        <v>11</v>
      </c>
      <c r="H32" s="89" t="s">
        <v>12</v>
      </c>
      <c r="I32" s="89" t="s">
        <v>13</v>
      </c>
      <c r="J32" s="89" t="s">
        <v>14</v>
      </c>
      <c r="K32" s="94" t="s">
        <v>9</v>
      </c>
      <c r="L32" s="77"/>
      <c r="M32" s="77"/>
      <c r="N32" s="77"/>
      <c r="O32" s="77"/>
      <c r="P32" s="77"/>
      <c r="Q32" s="77"/>
    </row>
    <row r="33" spans="1:17" ht="16.5" thickBot="1">
      <c r="A33" s="134"/>
      <c r="B33" s="156" t="s">
        <v>26</v>
      </c>
      <c r="C33" s="108"/>
      <c r="D33" s="108">
        <v>169</v>
      </c>
      <c r="E33" s="106">
        <f aca="true" t="shared" si="3" ref="E33:E42">D33+C33</f>
        <v>169</v>
      </c>
      <c r="F33" s="113"/>
      <c r="G33" s="25">
        <v>1</v>
      </c>
      <c r="H33" s="48" t="s">
        <v>69</v>
      </c>
      <c r="I33" s="5"/>
      <c r="J33" s="5">
        <v>202</v>
      </c>
      <c r="K33" s="160">
        <f>J33+I33</f>
        <v>202</v>
      </c>
      <c r="L33" s="77"/>
      <c r="M33" s="77"/>
      <c r="N33" s="77"/>
      <c r="O33" s="77"/>
      <c r="P33" s="77"/>
      <c r="Q33" s="77"/>
    </row>
    <row r="34" spans="1:17" ht="16.5" thickBot="1">
      <c r="A34" s="127"/>
      <c r="B34" s="55"/>
      <c r="C34" s="126"/>
      <c r="D34" s="126"/>
      <c r="E34" s="341"/>
      <c r="F34" s="113"/>
      <c r="G34" s="132">
        <v>2</v>
      </c>
      <c r="H34" s="130" t="s">
        <v>15</v>
      </c>
      <c r="I34" s="131">
        <v>8</v>
      </c>
      <c r="J34" s="131">
        <v>170</v>
      </c>
      <c r="K34" s="109">
        <f>J34+I34</f>
        <v>178</v>
      </c>
      <c r="L34" s="77"/>
      <c r="M34" s="77"/>
      <c r="N34" s="77"/>
      <c r="O34" s="77"/>
      <c r="P34" s="77"/>
      <c r="Q34" s="77"/>
    </row>
    <row r="35" spans="1:17" ht="15.75">
      <c r="A35" s="117"/>
      <c r="B35" s="48" t="s">
        <v>69</v>
      </c>
      <c r="C35" s="5"/>
      <c r="D35" s="5">
        <v>194</v>
      </c>
      <c r="E35" s="160">
        <f t="shared" si="3"/>
        <v>194</v>
      </c>
      <c r="F35" s="113"/>
      <c r="G35" s="118">
        <v>3</v>
      </c>
      <c r="H35" s="342" t="s">
        <v>24</v>
      </c>
      <c r="I35" s="81"/>
      <c r="J35" s="81">
        <v>177</v>
      </c>
      <c r="K35" s="161">
        <f>J35+I35</f>
        <v>177</v>
      </c>
      <c r="L35" s="77"/>
      <c r="M35" s="77"/>
      <c r="N35" s="77"/>
      <c r="O35" s="77"/>
      <c r="P35" s="77"/>
      <c r="Q35" s="77"/>
    </row>
    <row r="36" spans="1:17" ht="16.5" thickBot="1">
      <c r="A36" s="123"/>
      <c r="B36" s="48" t="s">
        <v>23</v>
      </c>
      <c r="C36" s="88"/>
      <c r="D36" s="88">
        <v>184</v>
      </c>
      <c r="E36" s="345">
        <f t="shared" si="3"/>
        <v>184</v>
      </c>
      <c r="F36" s="113"/>
      <c r="G36" s="107">
        <v>4</v>
      </c>
      <c r="H36" s="133" t="s">
        <v>26</v>
      </c>
      <c r="I36" s="108"/>
      <c r="J36" s="108">
        <v>172</v>
      </c>
      <c r="K36" s="151">
        <f>J36+I36</f>
        <v>172</v>
      </c>
      <c r="L36" s="77"/>
      <c r="M36" s="85"/>
      <c r="N36" s="77"/>
      <c r="O36" s="77"/>
      <c r="P36" s="77"/>
      <c r="Q36" s="77"/>
    </row>
    <row r="37" spans="1:17" ht="16.5" thickBot="1">
      <c r="A37" s="127"/>
      <c r="B37" s="55"/>
      <c r="C37" s="126"/>
      <c r="D37" s="126"/>
      <c r="E37" s="341"/>
      <c r="F37" s="77"/>
      <c r="G37" s="124"/>
      <c r="H37" s="124"/>
      <c r="I37" s="124"/>
      <c r="J37" s="124"/>
      <c r="K37" s="124"/>
      <c r="L37" s="124"/>
      <c r="M37" s="359"/>
      <c r="N37" s="77"/>
      <c r="O37" s="77"/>
      <c r="P37" s="77"/>
      <c r="Q37" s="77"/>
    </row>
    <row r="38" spans="1:17" ht="16.5" thickBot="1">
      <c r="A38" s="104"/>
      <c r="B38" s="130" t="s">
        <v>44</v>
      </c>
      <c r="C38" s="93"/>
      <c r="D38" s="93">
        <v>173</v>
      </c>
      <c r="E38" s="149">
        <f>D38+C38</f>
        <v>173</v>
      </c>
      <c r="F38" s="121"/>
      <c r="G38" s="77"/>
      <c r="H38" s="116" t="s">
        <v>42</v>
      </c>
      <c r="I38" s="77"/>
      <c r="J38" s="77"/>
      <c r="K38" s="77"/>
      <c r="L38" s="77"/>
      <c r="M38" s="121"/>
      <c r="N38" s="77"/>
      <c r="O38" s="77"/>
      <c r="P38" s="77"/>
      <c r="Q38" s="77"/>
    </row>
    <row r="39" spans="1:17" ht="16.5" thickBot="1">
      <c r="A39" s="134"/>
      <c r="B39" s="130" t="s">
        <v>24</v>
      </c>
      <c r="C39" s="108"/>
      <c r="D39" s="108">
        <v>180</v>
      </c>
      <c r="E39" s="106">
        <f t="shared" si="3"/>
        <v>180</v>
      </c>
      <c r="F39" s="121"/>
      <c r="G39" s="95" t="s">
        <v>11</v>
      </c>
      <c r="H39" s="128" t="s">
        <v>12</v>
      </c>
      <c r="I39" s="128" t="s">
        <v>13</v>
      </c>
      <c r="J39" s="128" t="s">
        <v>14</v>
      </c>
      <c r="K39" s="89" t="s">
        <v>43</v>
      </c>
      <c r="L39" s="89" t="s">
        <v>9</v>
      </c>
      <c r="M39" s="94" t="s">
        <v>10</v>
      </c>
      <c r="N39" s="77"/>
      <c r="O39" s="77"/>
      <c r="P39" s="77"/>
      <c r="Q39" s="77"/>
    </row>
    <row r="40" spans="1:17" ht="16.5" thickBot="1">
      <c r="A40" s="127"/>
      <c r="B40" s="55"/>
      <c r="C40" s="126"/>
      <c r="D40" s="126"/>
      <c r="E40" s="341"/>
      <c r="F40" s="121"/>
      <c r="G40" s="157">
        <v>1</v>
      </c>
      <c r="H40" s="338" t="s">
        <v>15</v>
      </c>
      <c r="I40" s="159">
        <v>16</v>
      </c>
      <c r="J40" s="159">
        <v>193</v>
      </c>
      <c r="K40" s="91">
        <v>214</v>
      </c>
      <c r="L40" s="91">
        <f>K40+J40+I40</f>
        <v>423</v>
      </c>
      <c r="M40" s="160">
        <f>L40/2</f>
        <v>211.5</v>
      </c>
      <c r="N40" s="77"/>
      <c r="O40" s="77"/>
      <c r="P40" s="77"/>
      <c r="Q40" s="77"/>
    </row>
    <row r="41" spans="1:13" ht="16.5" thickBot="1">
      <c r="A41" s="117"/>
      <c r="B41" s="48" t="s">
        <v>15</v>
      </c>
      <c r="C41" s="5"/>
      <c r="D41" s="5">
        <v>179</v>
      </c>
      <c r="E41" s="160">
        <f t="shared" si="3"/>
        <v>179</v>
      </c>
      <c r="F41" s="121"/>
      <c r="G41" s="132">
        <v>2</v>
      </c>
      <c r="H41" s="130" t="s">
        <v>25</v>
      </c>
      <c r="I41" s="103"/>
      <c r="J41" s="103">
        <v>183</v>
      </c>
      <c r="K41" s="131">
        <v>190</v>
      </c>
      <c r="L41" s="131">
        <f>K41+J41+I41</f>
        <v>373</v>
      </c>
      <c r="M41" s="109">
        <f>L41/2</f>
        <v>186.5</v>
      </c>
    </row>
    <row r="42" spans="1:13" ht="16.5" thickBot="1">
      <c r="A42" s="123"/>
      <c r="B42" s="334" t="s">
        <v>30</v>
      </c>
      <c r="C42" s="88"/>
      <c r="D42" s="88">
        <v>159</v>
      </c>
      <c r="E42" s="346">
        <f t="shared" si="3"/>
        <v>159</v>
      </c>
      <c r="F42" s="121"/>
      <c r="G42" s="118">
        <v>3</v>
      </c>
      <c r="H42" s="47" t="s">
        <v>22</v>
      </c>
      <c r="I42" s="119">
        <v>16</v>
      </c>
      <c r="J42" s="119">
        <v>176</v>
      </c>
      <c r="K42" s="81">
        <v>173</v>
      </c>
      <c r="L42" s="90">
        <f>K42+J42+I42</f>
        <v>365</v>
      </c>
      <c r="M42" s="161">
        <f>L42/2</f>
        <v>182.5</v>
      </c>
    </row>
    <row r="43" spans="1:13" ht="16.5" thickBot="1">
      <c r="A43" s="77"/>
      <c r="B43" s="77"/>
      <c r="C43" s="77"/>
      <c r="D43" s="77"/>
      <c r="E43" s="344"/>
      <c r="F43" s="121"/>
      <c r="G43" s="107">
        <v>4</v>
      </c>
      <c r="H43" s="133" t="s">
        <v>69</v>
      </c>
      <c r="I43" s="105"/>
      <c r="J43" s="105">
        <v>172</v>
      </c>
      <c r="K43" s="108">
        <v>166</v>
      </c>
      <c r="L43" s="108">
        <f>K43+J43+I43</f>
        <v>338</v>
      </c>
      <c r="M43" s="151">
        <f>L43/2</f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0">
      <selection activeCell="L30" sqref="L30"/>
    </sheetView>
  </sheetViews>
  <sheetFormatPr defaultColWidth="9.140625" defaultRowHeight="15"/>
  <cols>
    <col min="2" max="2" width="26.140625" style="0" customWidth="1"/>
    <col min="8" max="8" width="21.8515625" style="0" customWidth="1"/>
    <col min="14" max="14" width="22.00390625" style="0" customWidth="1"/>
  </cols>
  <sheetData>
    <row r="1" spans="1:18" ht="16.5" thickBot="1">
      <c r="A1" s="110" t="s">
        <v>0</v>
      </c>
      <c r="B1" s="111" t="s">
        <v>1</v>
      </c>
      <c r="C1" s="110" t="s">
        <v>2</v>
      </c>
      <c r="D1" s="111" t="s">
        <v>3</v>
      </c>
      <c r="E1" s="110" t="s">
        <v>4</v>
      </c>
      <c r="F1" s="111" t="s">
        <v>5</v>
      </c>
      <c r="G1" s="110" t="s">
        <v>6</v>
      </c>
      <c r="H1" s="111" t="s">
        <v>7</v>
      </c>
      <c r="I1" s="110" t="s">
        <v>8</v>
      </c>
      <c r="J1" s="111" t="s">
        <v>9</v>
      </c>
      <c r="K1" s="112" t="s">
        <v>10</v>
      </c>
      <c r="L1" s="113"/>
      <c r="M1" s="114" t="s">
        <v>11</v>
      </c>
      <c r="N1" s="115" t="s">
        <v>12</v>
      </c>
      <c r="O1" s="115" t="s">
        <v>13</v>
      </c>
      <c r="P1" s="115" t="s">
        <v>14</v>
      </c>
      <c r="Q1" s="112" t="s">
        <v>9</v>
      </c>
      <c r="R1" s="77"/>
    </row>
    <row r="2" spans="1:18" ht="15.75">
      <c r="A2" s="353">
        <v>1</v>
      </c>
      <c r="B2" s="130" t="s">
        <v>19</v>
      </c>
      <c r="C2" s="129"/>
      <c r="D2" s="131">
        <v>255</v>
      </c>
      <c r="E2" s="129">
        <v>197</v>
      </c>
      <c r="F2" s="131">
        <v>190</v>
      </c>
      <c r="G2" s="129">
        <v>226</v>
      </c>
      <c r="H2" s="131">
        <v>187</v>
      </c>
      <c r="I2" s="129">
        <v>189</v>
      </c>
      <c r="J2" s="131">
        <f aca="true" t="shared" si="0" ref="J2:J18">I2+H2+G2+F2+E2+D2+C2</f>
        <v>1244</v>
      </c>
      <c r="K2" s="351">
        <f aca="true" t="shared" si="1" ref="K2:K18">J2/6</f>
        <v>207.33333333333334</v>
      </c>
      <c r="L2" s="164"/>
      <c r="M2" s="357"/>
      <c r="N2" s="130" t="s">
        <v>21</v>
      </c>
      <c r="O2" s="103">
        <v>8</v>
      </c>
      <c r="P2" s="103">
        <v>168</v>
      </c>
      <c r="Q2" s="358">
        <f aca="true" t="shared" si="2" ref="Q2:Q8">P2+O2</f>
        <v>176</v>
      </c>
      <c r="R2" s="77"/>
    </row>
    <row r="3" spans="1:18" ht="15.75">
      <c r="A3" s="340">
        <v>2</v>
      </c>
      <c r="B3" s="338" t="s">
        <v>60</v>
      </c>
      <c r="C3" s="337">
        <v>48</v>
      </c>
      <c r="D3" s="90">
        <v>241</v>
      </c>
      <c r="E3" s="337">
        <v>201</v>
      </c>
      <c r="F3" s="90">
        <v>177</v>
      </c>
      <c r="G3" s="337">
        <v>166</v>
      </c>
      <c r="H3" s="90">
        <v>184</v>
      </c>
      <c r="I3" s="337">
        <v>214</v>
      </c>
      <c r="J3" s="90">
        <f t="shared" si="0"/>
        <v>1231</v>
      </c>
      <c r="K3" s="350">
        <f t="shared" si="1"/>
        <v>205.16666666666666</v>
      </c>
      <c r="L3" s="164"/>
      <c r="M3" s="339"/>
      <c r="N3" s="338" t="s">
        <v>28</v>
      </c>
      <c r="O3" s="340"/>
      <c r="P3" s="340">
        <v>170</v>
      </c>
      <c r="Q3" s="162">
        <f t="shared" si="2"/>
        <v>170</v>
      </c>
      <c r="R3" s="77"/>
    </row>
    <row r="4" spans="1:18" ht="15.75">
      <c r="A4" s="353">
        <v>3</v>
      </c>
      <c r="B4" s="130" t="s">
        <v>75</v>
      </c>
      <c r="C4" s="129"/>
      <c r="D4" s="131">
        <v>119</v>
      </c>
      <c r="E4" s="129">
        <v>192</v>
      </c>
      <c r="F4" s="131">
        <v>184</v>
      </c>
      <c r="G4" s="129">
        <v>201</v>
      </c>
      <c r="H4" s="131">
        <v>215</v>
      </c>
      <c r="I4" s="129">
        <v>216</v>
      </c>
      <c r="J4" s="131">
        <f t="shared" si="0"/>
        <v>1127</v>
      </c>
      <c r="K4" s="351">
        <f t="shared" si="1"/>
        <v>187.83333333333334</v>
      </c>
      <c r="L4" s="164"/>
      <c r="M4" s="357"/>
      <c r="N4" s="130" t="s">
        <v>30</v>
      </c>
      <c r="O4" s="103"/>
      <c r="P4" s="103">
        <v>170</v>
      </c>
      <c r="Q4" s="358">
        <f t="shared" si="2"/>
        <v>170</v>
      </c>
      <c r="R4" s="77"/>
    </row>
    <row r="5" spans="1:18" ht="15.75">
      <c r="A5" s="340">
        <v>4</v>
      </c>
      <c r="B5" s="338" t="s">
        <v>23</v>
      </c>
      <c r="C5" s="337"/>
      <c r="D5" s="90">
        <v>206</v>
      </c>
      <c r="E5" s="337">
        <v>156</v>
      </c>
      <c r="F5" s="90">
        <v>214</v>
      </c>
      <c r="G5" s="337">
        <v>175</v>
      </c>
      <c r="H5" s="90">
        <v>201</v>
      </c>
      <c r="I5" s="337">
        <v>172</v>
      </c>
      <c r="J5" s="90">
        <f t="shared" si="0"/>
        <v>1124</v>
      </c>
      <c r="K5" s="350">
        <f t="shared" si="1"/>
        <v>187.33333333333334</v>
      </c>
      <c r="L5" s="164"/>
      <c r="M5" s="339"/>
      <c r="N5" s="338" t="s">
        <v>57</v>
      </c>
      <c r="O5" s="340"/>
      <c r="P5" s="340">
        <v>168</v>
      </c>
      <c r="Q5" s="162">
        <f t="shared" si="2"/>
        <v>168</v>
      </c>
      <c r="R5" s="77"/>
    </row>
    <row r="6" spans="1:18" ht="15.75">
      <c r="A6" s="353">
        <v>5</v>
      </c>
      <c r="B6" s="130" t="s">
        <v>59</v>
      </c>
      <c r="C6" s="129"/>
      <c r="D6" s="131">
        <v>165</v>
      </c>
      <c r="E6" s="129">
        <v>151</v>
      </c>
      <c r="F6" s="131">
        <v>228</v>
      </c>
      <c r="G6" s="129">
        <v>179</v>
      </c>
      <c r="H6" s="131">
        <v>179</v>
      </c>
      <c r="I6" s="129">
        <v>192</v>
      </c>
      <c r="J6" s="131">
        <f t="shared" si="0"/>
        <v>1094</v>
      </c>
      <c r="K6" s="351">
        <f t="shared" si="1"/>
        <v>182.33333333333334</v>
      </c>
      <c r="L6" s="343"/>
      <c r="M6" s="357"/>
      <c r="N6" s="130" t="s">
        <v>76</v>
      </c>
      <c r="O6" s="103"/>
      <c r="P6" s="103">
        <v>164</v>
      </c>
      <c r="Q6" s="109">
        <f t="shared" si="2"/>
        <v>164</v>
      </c>
      <c r="R6" s="77"/>
    </row>
    <row r="7" spans="1:18" ht="15.75">
      <c r="A7" s="340">
        <v>6</v>
      </c>
      <c r="B7" s="363" t="s">
        <v>52</v>
      </c>
      <c r="C7" s="337"/>
      <c r="D7" s="90">
        <v>171</v>
      </c>
      <c r="E7" s="337">
        <v>196</v>
      </c>
      <c r="F7" s="90">
        <v>171</v>
      </c>
      <c r="G7" s="337">
        <v>206</v>
      </c>
      <c r="H7" s="90">
        <v>165</v>
      </c>
      <c r="I7" s="337">
        <v>173</v>
      </c>
      <c r="J7" s="90">
        <f t="shared" si="0"/>
        <v>1082</v>
      </c>
      <c r="K7" s="350">
        <f t="shared" si="1"/>
        <v>180.33333333333334</v>
      </c>
      <c r="L7" s="343"/>
      <c r="M7" s="339"/>
      <c r="N7" s="338" t="s">
        <v>36</v>
      </c>
      <c r="O7" s="340"/>
      <c r="P7" s="340">
        <v>161</v>
      </c>
      <c r="Q7" s="162">
        <f t="shared" si="2"/>
        <v>161</v>
      </c>
      <c r="R7" s="77"/>
    </row>
    <row r="8" spans="1:18" ht="16.5" thickBot="1">
      <c r="A8" s="353">
        <v>7</v>
      </c>
      <c r="B8" s="156" t="s">
        <v>48</v>
      </c>
      <c r="C8" s="333"/>
      <c r="D8" s="155">
        <v>179</v>
      </c>
      <c r="E8" s="333">
        <v>195</v>
      </c>
      <c r="F8" s="155">
        <v>158</v>
      </c>
      <c r="G8" s="333">
        <v>161</v>
      </c>
      <c r="H8" s="155">
        <v>177</v>
      </c>
      <c r="I8" s="333">
        <v>187</v>
      </c>
      <c r="J8" s="131">
        <f t="shared" si="0"/>
        <v>1057</v>
      </c>
      <c r="K8" s="351">
        <f t="shared" si="1"/>
        <v>176.16666666666666</v>
      </c>
      <c r="L8" s="343"/>
      <c r="M8" s="311"/>
      <c r="N8" s="133" t="s">
        <v>47</v>
      </c>
      <c r="O8" s="8">
        <v>8</v>
      </c>
      <c r="P8" s="8">
        <v>138</v>
      </c>
      <c r="Q8" s="69">
        <f t="shared" si="2"/>
        <v>146</v>
      </c>
      <c r="R8" s="77"/>
    </row>
    <row r="9" spans="1:18" ht="15.75">
      <c r="A9" s="340">
        <v>8</v>
      </c>
      <c r="B9" s="338" t="s">
        <v>21</v>
      </c>
      <c r="C9" s="337">
        <v>48</v>
      </c>
      <c r="D9" s="90">
        <v>174</v>
      </c>
      <c r="E9" s="337">
        <v>189</v>
      </c>
      <c r="F9" s="90">
        <v>156</v>
      </c>
      <c r="G9" s="337">
        <v>163</v>
      </c>
      <c r="H9" s="90">
        <v>170</v>
      </c>
      <c r="I9" s="337">
        <v>149</v>
      </c>
      <c r="J9" s="90">
        <f t="shared" si="0"/>
        <v>1049</v>
      </c>
      <c r="K9" s="350">
        <f t="shared" si="1"/>
        <v>174.83333333333334</v>
      </c>
      <c r="L9" s="344"/>
      <c r="M9" s="77"/>
      <c r="N9" s="77"/>
      <c r="O9" s="77"/>
      <c r="P9" s="77"/>
      <c r="Q9" s="77"/>
      <c r="R9" s="77"/>
    </row>
    <row r="10" spans="1:18" ht="15.75">
      <c r="A10" s="353">
        <v>9</v>
      </c>
      <c r="B10" s="130" t="s">
        <v>76</v>
      </c>
      <c r="C10" s="129"/>
      <c r="D10" s="131">
        <v>196</v>
      </c>
      <c r="E10" s="129">
        <v>160</v>
      </c>
      <c r="F10" s="131">
        <v>148</v>
      </c>
      <c r="G10" s="129">
        <v>199</v>
      </c>
      <c r="H10" s="131">
        <v>190</v>
      </c>
      <c r="I10" s="129">
        <v>146</v>
      </c>
      <c r="J10" s="131">
        <f t="shared" si="0"/>
        <v>1039</v>
      </c>
      <c r="K10" s="321">
        <f t="shared" si="1"/>
        <v>173.16666666666666</v>
      </c>
      <c r="L10" s="344"/>
      <c r="M10" s="85"/>
      <c r="N10" s="77"/>
      <c r="O10" s="77"/>
      <c r="P10" s="77"/>
      <c r="Q10" s="77"/>
      <c r="R10" s="77"/>
    </row>
    <row r="11" spans="1:18" ht="15.75">
      <c r="A11" s="340">
        <v>10</v>
      </c>
      <c r="B11" s="338" t="s">
        <v>57</v>
      </c>
      <c r="C11" s="360"/>
      <c r="D11" s="361">
        <v>178</v>
      </c>
      <c r="E11" s="360">
        <v>189</v>
      </c>
      <c r="F11" s="361">
        <v>178</v>
      </c>
      <c r="G11" s="360">
        <v>152</v>
      </c>
      <c r="H11" s="361">
        <v>162</v>
      </c>
      <c r="I11" s="360">
        <v>178</v>
      </c>
      <c r="J11" s="308">
        <f t="shared" si="0"/>
        <v>1037</v>
      </c>
      <c r="K11" s="350">
        <f t="shared" si="1"/>
        <v>172.83333333333334</v>
      </c>
      <c r="L11" s="77"/>
      <c r="M11" s="77"/>
      <c r="N11" s="77"/>
      <c r="O11" s="77"/>
      <c r="P11" s="77"/>
      <c r="Q11" s="77"/>
      <c r="R11" s="77"/>
    </row>
    <row r="12" spans="1:18" ht="15.75">
      <c r="A12" s="353">
        <v>11</v>
      </c>
      <c r="B12" s="130" t="s">
        <v>28</v>
      </c>
      <c r="C12" s="129"/>
      <c r="D12" s="131">
        <v>180</v>
      </c>
      <c r="E12" s="129">
        <v>181</v>
      </c>
      <c r="F12" s="131">
        <v>170</v>
      </c>
      <c r="G12" s="129">
        <v>156</v>
      </c>
      <c r="H12" s="131">
        <v>148</v>
      </c>
      <c r="I12" s="129">
        <v>161</v>
      </c>
      <c r="J12" s="131">
        <f t="shared" si="0"/>
        <v>996</v>
      </c>
      <c r="K12" s="351">
        <f t="shared" si="1"/>
        <v>166</v>
      </c>
      <c r="L12" s="77"/>
      <c r="M12" s="77"/>
      <c r="N12" s="77"/>
      <c r="O12" s="77"/>
      <c r="P12" s="77"/>
      <c r="Q12" s="77"/>
      <c r="R12" s="77"/>
    </row>
    <row r="13" spans="1:18" ht="15.75">
      <c r="A13" s="340">
        <v>12</v>
      </c>
      <c r="B13" s="338" t="s">
        <v>36</v>
      </c>
      <c r="C13" s="337"/>
      <c r="D13" s="90">
        <v>171</v>
      </c>
      <c r="E13" s="337">
        <v>159</v>
      </c>
      <c r="F13" s="90">
        <v>156</v>
      </c>
      <c r="G13" s="337">
        <v>163</v>
      </c>
      <c r="H13" s="90">
        <v>168</v>
      </c>
      <c r="I13" s="337">
        <v>151</v>
      </c>
      <c r="J13" s="90">
        <f t="shared" si="0"/>
        <v>968</v>
      </c>
      <c r="K13" s="350">
        <f t="shared" si="1"/>
        <v>161.33333333333334</v>
      </c>
      <c r="L13" s="77"/>
      <c r="M13" s="77"/>
      <c r="N13" s="77"/>
      <c r="O13" s="77"/>
      <c r="P13" s="77"/>
      <c r="Q13" s="77"/>
      <c r="R13" s="77"/>
    </row>
    <row r="14" spans="1:18" ht="15.75">
      <c r="A14" s="353">
        <v>13</v>
      </c>
      <c r="B14" s="130" t="s">
        <v>65</v>
      </c>
      <c r="C14" s="129"/>
      <c r="D14" s="131">
        <v>177</v>
      </c>
      <c r="E14" s="129">
        <v>141</v>
      </c>
      <c r="F14" s="131">
        <v>141</v>
      </c>
      <c r="G14" s="129">
        <v>180</v>
      </c>
      <c r="H14" s="131">
        <v>169</v>
      </c>
      <c r="I14" s="129">
        <v>158</v>
      </c>
      <c r="J14" s="131">
        <f t="shared" si="0"/>
        <v>966</v>
      </c>
      <c r="K14" s="351">
        <f t="shared" si="1"/>
        <v>161</v>
      </c>
      <c r="L14" s="77"/>
      <c r="M14" s="77"/>
      <c r="N14" s="77"/>
      <c r="O14" s="77"/>
      <c r="P14" s="77"/>
      <c r="Q14" s="77"/>
      <c r="R14" s="77"/>
    </row>
    <row r="15" spans="1:18" ht="15.75">
      <c r="A15" s="340">
        <v>14</v>
      </c>
      <c r="B15" s="338" t="s">
        <v>30</v>
      </c>
      <c r="C15" s="337"/>
      <c r="D15" s="90">
        <v>148</v>
      </c>
      <c r="E15" s="337">
        <v>144</v>
      </c>
      <c r="F15" s="90">
        <v>153</v>
      </c>
      <c r="G15" s="337">
        <v>185</v>
      </c>
      <c r="H15" s="90">
        <v>158</v>
      </c>
      <c r="I15" s="337">
        <v>169</v>
      </c>
      <c r="J15" s="90">
        <f t="shared" si="0"/>
        <v>957</v>
      </c>
      <c r="K15" s="350">
        <f t="shared" si="1"/>
        <v>159.5</v>
      </c>
      <c r="L15" s="77"/>
      <c r="M15" s="77"/>
      <c r="N15" s="77"/>
      <c r="O15" s="77"/>
      <c r="P15" s="77"/>
      <c r="Q15" s="77"/>
      <c r="R15" s="77"/>
    </row>
    <row r="16" spans="1:18" ht="15.75">
      <c r="A16" s="353">
        <v>15</v>
      </c>
      <c r="B16" s="130" t="s">
        <v>47</v>
      </c>
      <c r="C16" s="129">
        <v>48</v>
      </c>
      <c r="D16" s="131">
        <v>166</v>
      </c>
      <c r="E16" s="129">
        <v>168</v>
      </c>
      <c r="F16" s="131">
        <v>136</v>
      </c>
      <c r="G16" s="129">
        <v>123</v>
      </c>
      <c r="H16" s="131">
        <v>160</v>
      </c>
      <c r="I16" s="129">
        <v>134</v>
      </c>
      <c r="J16" s="131">
        <f t="shared" si="0"/>
        <v>935</v>
      </c>
      <c r="K16" s="351">
        <f t="shared" si="1"/>
        <v>155.83333333333334</v>
      </c>
      <c r="L16" s="77"/>
      <c r="M16" s="77"/>
      <c r="N16" s="77"/>
      <c r="O16" s="77"/>
      <c r="P16" s="77"/>
      <c r="Q16" s="77"/>
      <c r="R16" s="77"/>
    </row>
    <row r="17" spans="1:18" ht="15.75">
      <c r="A17" s="340">
        <v>16</v>
      </c>
      <c r="B17" s="338" t="s">
        <v>66</v>
      </c>
      <c r="C17" s="337"/>
      <c r="D17" s="90">
        <v>109</v>
      </c>
      <c r="E17" s="337">
        <v>101</v>
      </c>
      <c r="F17" s="90">
        <v>146</v>
      </c>
      <c r="G17" s="337">
        <v>134</v>
      </c>
      <c r="H17" s="90">
        <v>82</v>
      </c>
      <c r="I17" s="337">
        <v>122</v>
      </c>
      <c r="J17" s="90">
        <f t="shared" si="0"/>
        <v>694</v>
      </c>
      <c r="K17" s="349">
        <f t="shared" si="1"/>
        <v>115.66666666666667</v>
      </c>
      <c r="L17" s="77"/>
      <c r="M17" s="77"/>
      <c r="N17" s="77"/>
      <c r="O17" s="77"/>
      <c r="P17" s="77"/>
      <c r="Q17" s="77"/>
      <c r="R17" s="77"/>
    </row>
    <row r="18" spans="1:18" ht="16.5" thickBot="1">
      <c r="A18" s="290">
        <v>17</v>
      </c>
      <c r="B18" s="354" t="s">
        <v>74</v>
      </c>
      <c r="C18" s="66"/>
      <c r="D18" s="108">
        <v>58</v>
      </c>
      <c r="E18" s="66">
        <v>39</v>
      </c>
      <c r="F18" s="108">
        <v>92</v>
      </c>
      <c r="G18" s="66">
        <v>89</v>
      </c>
      <c r="H18" s="108">
        <v>105</v>
      </c>
      <c r="I18" s="66">
        <v>70</v>
      </c>
      <c r="J18" s="108">
        <f t="shared" si="0"/>
        <v>453</v>
      </c>
      <c r="K18" s="355">
        <f t="shared" si="1"/>
        <v>75.5</v>
      </c>
      <c r="L18" s="77"/>
      <c r="M18" s="77"/>
      <c r="N18" s="77"/>
      <c r="O18" s="77"/>
      <c r="P18" s="77"/>
      <c r="Q18" s="77"/>
      <c r="R18" s="77"/>
    </row>
    <row r="19" spans="1:18" ht="15.75" thickBo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1:18" ht="16.5" thickBot="1">
      <c r="A20" s="94" t="s">
        <v>0</v>
      </c>
      <c r="B20" s="95" t="s">
        <v>39</v>
      </c>
      <c r="C20" s="89" t="s">
        <v>2</v>
      </c>
      <c r="D20" s="89" t="s">
        <v>14</v>
      </c>
      <c r="E20" s="94" t="s">
        <v>9</v>
      </c>
      <c r="F20" s="113"/>
      <c r="G20" s="125"/>
      <c r="H20" s="126" t="s">
        <v>40</v>
      </c>
      <c r="I20" s="126"/>
      <c r="J20" s="126"/>
      <c r="K20" s="127"/>
      <c r="L20" s="77"/>
      <c r="M20" s="77"/>
      <c r="N20" s="77"/>
      <c r="O20" s="77"/>
      <c r="P20" s="77"/>
      <c r="Q20" s="77"/>
      <c r="R20" s="77"/>
    </row>
    <row r="21" spans="1:18" ht="16.5" thickBot="1">
      <c r="A21" s="104"/>
      <c r="B21" s="130" t="s">
        <v>28</v>
      </c>
      <c r="C21" s="93"/>
      <c r="D21" s="93">
        <v>216</v>
      </c>
      <c r="E21" s="149">
        <f>D21+C21</f>
        <v>216</v>
      </c>
      <c r="F21" s="113"/>
      <c r="G21" s="95" t="s">
        <v>11</v>
      </c>
      <c r="H21" s="89" t="s">
        <v>12</v>
      </c>
      <c r="I21" s="89" t="s">
        <v>13</v>
      </c>
      <c r="J21" s="89" t="s">
        <v>14</v>
      </c>
      <c r="K21" s="94" t="s">
        <v>9</v>
      </c>
      <c r="L21" s="77"/>
      <c r="M21" s="77"/>
      <c r="N21" s="77"/>
      <c r="O21" s="77"/>
      <c r="P21" s="77"/>
      <c r="Q21" s="77"/>
      <c r="R21" s="77"/>
    </row>
    <row r="22" spans="1:18" ht="16.5" thickBot="1">
      <c r="A22" s="134"/>
      <c r="B22" s="130" t="s">
        <v>75</v>
      </c>
      <c r="C22" s="108"/>
      <c r="D22" s="108">
        <v>179</v>
      </c>
      <c r="E22" s="106">
        <f aca="true" t="shared" si="3" ref="E22:E31">D22+C22</f>
        <v>179</v>
      </c>
      <c r="F22" s="113"/>
      <c r="G22" s="157"/>
      <c r="H22" s="338" t="s">
        <v>23</v>
      </c>
      <c r="I22" s="91"/>
      <c r="J22" s="91">
        <v>207</v>
      </c>
      <c r="K22" s="160">
        <f>J22+I22</f>
        <v>207</v>
      </c>
      <c r="L22" s="77"/>
      <c r="M22" s="77"/>
      <c r="N22" s="77"/>
      <c r="O22" s="77"/>
      <c r="P22" s="77"/>
      <c r="Q22" s="77"/>
      <c r="R22" s="77"/>
    </row>
    <row r="23" spans="1:18" ht="16.5" thickBot="1">
      <c r="A23" s="365"/>
      <c r="B23" s="366"/>
      <c r="C23" s="367"/>
      <c r="D23" s="367"/>
      <c r="E23" s="341"/>
      <c r="F23" s="113"/>
      <c r="G23" s="132"/>
      <c r="H23" s="130" t="s">
        <v>48</v>
      </c>
      <c r="I23" s="131"/>
      <c r="J23" s="131">
        <v>194</v>
      </c>
      <c r="K23" s="109">
        <f>J23+I23</f>
        <v>194</v>
      </c>
      <c r="L23" s="77"/>
      <c r="M23" s="77"/>
      <c r="N23" s="77"/>
      <c r="O23" s="77"/>
      <c r="P23" s="77"/>
      <c r="Q23" s="77"/>
      <c r="R23" s="77"/>
    </row>
    <row r="24" spans="1:18" ht="15.75">
      <c r="A24" s="341"/>
      <c r="B24" s="338" t="s">
        <v>23</v>
      </c>
      <c r="C24" s="91"/>
      <c r="D24" s="91">
        <v>223</v>
      </c>
      <c r="E24" s="160">
        <f t="shared" si="3"/>
        <v>223</v>
      </c>
      <c r="F24" s="113"/>
      <c r="G24" s="339"/>
      <c r="H24" s="338" t="s">
        <v>21</v>
      </c>
      <c r="I24" s="90">
        <v>8</v>
      </c>
      <c r="J24" s="90">
        <v>183</v>
      </c>
      <c r="K24" s="161">
        <f>J24+I24</f>
        <v>191</v>
      </c>
      <c r="L24" s="77"/>
      <c r="M24" s="369"/>
      <c r="N24" s="77"/>
      <c r="O24" s="77"/>
      <c r="P24" s="77"/>
      <c r="Q24" s="77"/>
      <c r="R24" s="77"/>
    </row>
    <row r="25" spans="1:18" ht="16.5" thickBot="1">
      <c r="A25" s="364"/>
      <c r="B25" s="338" t="s">
        <v>30</v>
      </c>
      <c r="C25" s="362"/>
      <c r="D25" s="362">
        <v>155</v>
      </c>
      <c r="E25" s="345">
        <f t="shared" si="3"/>
        <v>155</v>
      </c>
      <c r="F25" s="113"/>
      <c r="G25" s="107"/>
      <c r="H25" s="133" t="s">
        <v>28</v>
      </c>
      <c r="I25" s="108"/>
      <c r="J25" s="108">
        <v>158</v>
      </c>
      <c r="K25" s="151">
        <f>J25+I25</f>
        <v>158</v>
      </c>
      <c r="L25" s="77"/>
      <c r="N25" s="77"/>
      <c r="O25" s="77"/>
      <c r="P25" s="77"/>
      <c r="Q25" s="77"/>
      <c r="R25" s="77"/>
    </row>
    <row r="26" spans="1:18" ht="16.5" thickBot="1">
      <c r="A26" s="365"/>
      <c r="B26" s="366"/>
      <c r="C26" s="367"/>
      <c r="D26" s="367"/>
      <c r="E26" s="341"/>
      <c r="F26" s="77"/>
      <c r="G26" s="124"/>
      <c r="H26" s="124"/>
      <c r="I26" s="124"/>
      <c r="J26" s="124"/>
      <c r="K26" s="124"/>
      <c r="L26" s="359"/>
      <c r="M26" s="359"/>
      <c r="N26" s="77"/>
      <c r="O26" s="77"/>
      <c r="P26" s="77"/>
      <c r="Q26" s="77"/>
      <c r="R26" s="77"/>
    </row>
    <row r="27" spans="1:18" ht="16.5" thickBot="1">
      <c r="A27" s="104"/>
      <c r="B27" s="130" t="s">
        <v>59</v>
      </c>
      <c r="C27" s="93"/>
      <c r="D27" s="93">
        <v>184</v>
      </c>
      <c r="E27" s="149">
        <f>D27+C27</f>
        <v>184</v>
      </c>
      <c r="F27" s="121"/>
      <c r="G27" s="77"/>
      <c r="H27" s="116" t="s">
        <v>42</v>
      </c>
      <c r="I27" s="77"/>
      <c r="J27" s="77"/>
      <c r="K27" s="77"/>
      <c r="L27" s="77"/>
      <c r="M27" s="121"/>
      <c r="N27" s="77"/>
      <c r="O27" s="77"/>
      <c r="P27" s="77"/>
      <c r="Q27" s="77"/>
      <c r="R27" s="77"/>
    </row>
    <row r="28" spans="1:18" ht="16.5" thickBot="1">
      <c r="A28" s="134"/>
      <c r="B28" s="130" t="s">
        <v>21</v>
      </c>
      <c r="C28" s="108">
        <v>8</v>
      </c>
      <c r="D28" s="108">
        <v>215</v>
      </c>
      <c r="E28" s="106">
        <f t="shared" si="3"/>
        <v>223</v>
      </c>
      <c r="F28" s="121"/>
      <c r="G28" s="95" t="s">
        <v>11</v>
      </c>
      <c r="H28" s="128" t="s">
        <v>12</v>
      </c>
      <c r="I28" s="128" t="s">
        <v>13</v>
      </c>
      <c r="J28" s="128" t="s">
        <v>14</v>
      </c>
      <c r="K28" s="89" t="s">
        <v>43</v>
      </c>
      <c r="L28" s="89" t="s">
        <v>9</v>
      </c>
      <c r="M28" s="94" t="s">
        <v>10</v>
      </c>
      <c r="N28" s="77"/>
      <c r="O28" s="77"/>
      <c r="P28" s="77"/>
      <c r="Q28" s="77"/>
      <c r="R28" s="77"/>
    </row>
    <row r="29" spans="1:18" ht="16.5" thickBot="1">
      <c r="A29" s="365"/>
      <c r="B29" s="366"/>
      <c r="C29" s="367"/>
      <c r="D29" s="367"/>
      <c r="E29" s="341"/>
      <c r="F29" s="121"/>
      <c r="G29" s="135"/>
      <c r="H29" s="130" t="s">
        <v>60</v>
      </c>
      <c r="I29" s="13">
        <v>16</v>
      </c>
      <c r="J29" s="13">
        <v>193</v>
      </c>
      <c r="K29" s="93">
        <v>173</v>
      </c>
      <c r="L29" s="93">
        <f>K29+J29+I29</f>
        <v>382</v>
      </c>
      <c r="M29" s="149">
        <f>L29/2</f>
        <v>191</v>
      </c>
      <c r="N29" s="77"/>
      <c r="O29" s="77"/>
      <c r="P29" s="77"/>
      <c r="Q29" s="77"/>
      <c r="R29" s="77"/>
    </row>
    <row r="30" spans="1:18" ht="15.75">
      <c r="A30" s="341"/>
      <c r="B30" s="363" t="s">
        <v>52</v>
      </c>
      <c r="C30" s="91"/>
      <c r="D30" s="91">
        <v>156</v>
      </c>
      <c r="E30" s="160">
        <f t="shared" si="3"/>
        <v>156</v>
      </c>
      <c r="F30" s="121"/>
      <c r="G30" s="339"/>
      <c r="H30" s="342" t="s">
        <v>23</v>
      </c>
      <c r="I30" s="340"/>
      <c r="J30" s="340">
        <v>186</v>
      </c>
      <c r="K30" s="90">
        <v>195</v>
      </c>
      <c r="L30" s="90">
        <f>K30+J30+I30</f>
        <v>381</v>
      </c>
      <c r="M30" s="161">
        <f>L30/2</f>
        <v>190.5</v>
      </c>
      <c r="N30" s="77"/>
      <c r="O30" s="77"/>
      <c r="P30" s="77"/>
      <c r="Q30" s="77"/>
      <c r="R30" s="77"/>
    </row>
    <row r="31" spans="1:18" ht="16.5" thickBot="1">
      <c r="A31" s="364"/>
      <c r="B31" s="368" t="s">
        <v>48</v>
      </c>
      <c r="C31" s="362"/>
      <c r="D31" s="362">
        <v>173</v>
      </c>
      <c r="E31" s="346">
        <f t="shared" si="3"/>
        <v>173</v>
      </c>
      <c r="F31" s="121"/>
      <c r="G31" s="118"/>
      <c r="H31" s="338" t="s">
        <v>19</v>
      </c>
      <c r="I31" s="119"/>
      <c r="J31" s="119">
        <v>181</v>
      </c>
      <c r="K31" s="81">
        <v>175</v>
      </c>
      <c r="L31" s="90">
        <f>K31+J31+I31</f>
        <v>356</v>
      </c>
      <c r="M31" s="161">
        <f>L31/2</f>
        <v>178</v>
      </c>
      <c r="N31" s="77"/>
      <c r="O31" s="77"/>
      <c r="P31" s="77"/>
      <c r="Q31" s="77"/>
      <c r="R31" s="77"/>
    </row>
    <row r="32" spans="1:18" ht="16.5" thickBot="1">
      <c r="A32" s="77"/>
      <c r="B32" s="77"/>
      <c r="C32" s="77"/>
      <c r="D32" s="77"/>
      <c r="E32" s="344"/>
      <c r="F32" s="121"/>
      <c r="G32" s="107"/>
      <c r="H32" s="133" t="s">
        <v>48</v>
      </c>
      <c r="I32" s="105"/>
      <c r="J32" s="105">
        <v>178</v>
      </c>
      <c r="K32" s="108">
        <v>124</v>
      </c>
      <c r="L32" s="108">
        <f>K32+J32+I32</f>
        <v>302</v>
      </c>
      <c r="M32" s="151">
        <f>L32/2</f>
        <v>151</v>
      </c>
      <c r="N32" s="77"/>
      <c r="O32" s="77"/>
      <c r="P32" s="77"/>
      <c r="Q32" s="77"/>
      <c r="R32" s="77"/>
    </row>
    <row r="33" spans="1:18" ht="1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N33" s="77"/>
      <c r="O33" s="77"/>
      <c r="P33" s="77"/>
      <c r="Q33" s="77"/>
      <c r="R33" s="77"/>
    </row>
    <row r="34" spans="1:18" ht="1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N34" s="77"/>
      <c r="O34" s="77"/>
      <c r="P34" s="77"/>
      <c r="Q34" s="77"/>
      <c r="R34" s="77"/>
    </row>
    <row r="35" spans="1:18" ht="1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N35" s="77"/>
      <c r="O35" s="77"/>
      <c r="P35" s="77"/>
      <c r="Q35" s="77"/>
      <c r="R35" s="77"/>
    </row>
    <row r="36" spans="1:18" ht="1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M36" s="77"/>
      <c r="N36" s="77"/>
      <c r="O36" s="77"/>
      <c r="P36" s="77"/>
      <c r="Q36" s="77"/>
      <c r="R36" s="77"/>
    </row>
    <row r="37" spans="1:18" ht="1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M37" s="77"/>
      <c r="N37" s="77"/>
      <c r="O37" s="77"/>
      <c r="P37" s="77"/>
      <c r="Q37" s="77"/>
      <c r="R37" s="77"/>
    </row>
    <row r="38" spans="1:18" ht="1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</row>
    <row r="39" spans="1:18" ht="1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1:18" ht="1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</row>
    <row r="41" spans="1:18" ht="1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</row>
    <row r="42" spans="1:18" ht="1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</row>
    <row r="43" spans="1:18" ht="1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</row>
    <row r="44" spans="1:18" ht="1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</row>
    <row r="45" spans="1:18" ht="1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</row>
    <row r="46" spans="1:18" ht="1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</row>
    <row r="47" spans="12:18" ht="15">
      <c r="L47" s="77"/>
      <c r="M47" s="77"/>
      <c r="N47" s="77"/>
      <c r="O47" s="77"/>
      <c r="P47" s="77"/>
      <c r="Q47" s="77"/>
      <c r="R47" s="77"/>
    </row>
    <row r="48" spans="12:18" ht="15">
      <c r="L48" s="77"/>
      <c r="M48" s="77"/>
      <c r="N48" s="77"/>
      <c r="O48" s="77"/>
      <c r="P48" s="77"/>
      <c r="Q48" s="77"/>
      <c r="R48" s="77"/>
    </row>
    <row r="49" spans="12:18" ht="15">
      <c r="L49" s="77"/>
      <c r="M49" s="77"/>
      <c r="N49" s="77"/>
      <c r="O49" s="77"/>
      <c r="P49" s="77"/>
      <c r="Q49" s="77"/>
      <c r="R49" s="77"/>
    </row>
    <row r="50" spans="12:18" ht="15">
      <c r="L50" s="77"/>
      <c r="R50" s="77"/>
    </row>
    <row r="51" spans="12:18" ht="15">
      <c r="L51" s="77"/>
      <c r="R51" s="7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7">
      <selection activeCell="A1" sqref="A1:T37"/>
    </sheetView>
  </sheetViews>
  <sheetFormatPr defaultColWidth="9.140625" defaultRowHeight="15"/>
  <cols>
    <col min="1" max="1" width="9.140625" style="373" customWidth="1"/>
    <col min="2" max="2" width="21.57421875" style="373" customWidth="1"/>
    <col min="3" max="7" width="9.140625" style="373" customWidth="1"/>
    <col min="8" max="8" width="23.00390625" style="373" customWidth="1"/>
    <col min="9" max="14" width="9.140625" style="373" customWidth="1"/>
    <col min="15" max="15" width="22.57421875" style="373" customWidth="1"/>
    <col min="16" max="16384" width="9.140625" style="373" customWidth="1"/>
  </cols>
  <sheetData>
    <row r="1" spans="1:18" ht="14.25">
      <c r="A1" s="370" t="s">
        <v>0</v>
      </c>
      <c r="B1" s="371" t="s">
        <v>1</v>
      </c>
      <c r="C1" s="371" t="s">
        <v>2</v>
      </c>
      <c r="D1" s="371" t="s">
        <v>3</v>
      </c>
      <c r="E1" s="371" t="s">
        <v>4</v>
      </c>
      <c r="F1" s="371" t="s">
        <v>5</v>
      </c>
      <c r="G1" s="371" t="s">
        <v>6</v>
      </c>
      <c r="H1" s="371" t="s">
        <v>7</v>
      </c>
      <c r="I1" s="371" t="s">
        <v>8</v>
      </c>
      <c r="J1" s="371" t="s">
        <v>9</v>
      </c>
      <c r="K1" s="372" t="s">
        <v>10</v>
      </c>
      <c r="L1" s="389"/>
      <c r="M1" s="389"/>
      <c r="N1" s="370" t="s">
        <v>11</v>
      </c>
      <c r="O1" s="371" t="s">
        <v>12</v>
      </c>
      <c r="P1" s="371" t="s">
        <v>13</v>
      </c>
      <c r="Q1" s="371" t="s">
        <v>14</v>
      </c>
      <c r="R1" s="372" t="s">
        <v>9</v>
      </c>
    </row>
    <row r="2" spans="1:18" ht="14.25">
      <c r="A2" s="380">
        <v>1</v>
      </c>
      <c r="B2" s="381" t="s">
        <v>19</v>
      </c>
      <c r="C2" s="381"/>
      <c r="D2" s="381">
        <v>235</v>
      </c>
      <c r="E2" s="381">
        <v>257</v>
      </c>
      <c r="F2" s="381">
        <v>190</v>
      </c>
      <c r="G2" s="381">
        <v>234</v>
      </c>
      <c r="H2" s="381">
        <v>193</v>
      </c>
      <c r="I2" s="381">
        <v>215</v>
      </c>
      <c r="J2" s="381">
        <v>1324</v>
      </c>
      <c r="K2" s="382">
        <v>221</v>
      </c>
      <c r="L2" s="389"/>
      <c r="M2" s="389"/>
      <c r="N2" s="380">
        <v>7</v>
      </c>
      <c r="O2" s="381" t="s">
        <v>60</v>
      </c>
      <c r="P2" s="381">
        <v>8</v>
      </c>
      <c r="Q2" s="381">
        <v>237</v>
      </c>
      <c r="R2" s="382">
        <v>245</v>
      </c>
    </row>
    <row r="3" spans="1:18" ht="14.25">
      <c r="A3" s="374">
        <v>2</v>
      </c>
      <c r="B3" s="375" t="s">
        <v>20</v>
      </c>
      <c r="C3" s="375"/>
      <c r="D3" s="375">
        <v>159</v>
      </c>
      <c r="E3" s="375">
        <v>214</v>
      </c>
      <c r="F3" s="375">
        <v>229</v>
      </c>
      <c r="G3" s="375">
        <v>143</v>
      </c>
      <c r="H3" s="375">
        <v>198</v>
      </c>
      <c r="I3" s="375">
        <v>215</v>
      </c>
      <c r="J3" s="375">
        <v>1158</v>
      </c>
      <c r="K3" s="376">
        <v>193</v>
      </c>
      <c r="L3" s="389"/>
      <c r="M3" s="389"/>
      <c r="N3" s="374">
        <v>1</v>
      </c>
      <c r="O3" s="375" t="s">
        <v>71</v>
      </c>
      <c r="P3" s="375"/>
      <c r="Q3" s="375">
        <v>188</v>
      </c>
      <c r="R3" s="376">
        <v>188</v>
      </c>
    </row>
    <row r="4" spans="1:18" ht="14.25">
      <c r="A4" s="380">
        <v>3</v>
      </c>
      <c r="B4" s="381" t="s">
        <v>63</v>
      </c>
      <c r="C4" s="381">
        <v>48</v>
      </c>
      <c r="D4" s="381">
        <v>203</v>
      </c>
      <c r="E4" s="381">
        <v>213</v>
      </c>
      <c r="F4" s="381">
        <v>144</v>
      </c>
      <c r="G4" s="381">
        <v>163</v>
      </c>
      <c r="H4" s="381">
        <v>147</v>
      </c>
      <c r="I4" s="381">
        <v>223</v>
      </c>
      <c r="J4" s="381">
        <v>1141</v>
      </c>
      <c r="K4" s="382">
        <v>190</v>
      </c>
      <c r="L4" s="389"/>
      <c r="M4" s="389"/>
      <c r="N4" s="380">
        <v>6</v>
      </c>
      <c r="O4" s="381" t="s">
        <v>52</v>
      </c>
      <c r="P4" s="381"/>
      <c r="Q4" s="381">
        <v>184</v>
      </c>
      <c r="R4" s="382">
        <v>184</v>
      </c>
    </row>
    <row r="5" spans="1:18" ht="14.25">
      <c r="A5" s="374">
        <v>4</v>
      </c>
      <c r="B5" s="375" t="s">
        <v>23</v>
      </c>
      <c r="C5" s="375"/>
      <c r="D5" s="375">
        <v>202</v>
      </c>
      <c r="E5" s="375">
        <v>243</v>
      </c>
      <c r="F5" s="375">
        <v>195</v>
      </c>
      <c r="G5" s="375">
        <v>218</v>
      </c>
      <c r="H5" s="375">
        <v>131</v>
      </c>
      <c r="I5" s="375">
        <v>144</v>
      </c>
      <c r="J5" s="375">
        <v>1133</v>
      </c>
      <c r="K5" s="376">
        <v>189</v>
      </c>
      <c r="L5" s="389"/>
      <c r="M5" s="389"/>
      <c r="N5" s="374">
        <v>3</v>
      </c>
      <c r="O5" s="375" t="s">
        <v>77</v>
      </c>
      <c r="P5" s="375"/>
      <c r="Q5" s="375">
        <v>180</v>
      </c>
      <c r="R5" s="376">
        <v>180</v>
      </c>
    </row>
    <row r="6" spans="1:18" ht="14.25">
      <c r="A6" s="380">
        <v>5</v>
      </c>
      <c r="B6" s="381" t="s">
        <v>79</v>
      </c>
      <c r="C6" s="381">
        <v>48</v>
      </c>
      <c r="D6" s="381">
        <v>160</v>
      </c>
      <c r="E6" s="381">
        <v>179</v>
      </c>
      <c r="F6" s="381">
        <v>158</v>
      </c>
      <c r="G6" s="381">
        <v>166</v>
      </c>
      <c r="H6" s="381">
        <v>206</v>
      </c>
      <c r="I6" s="381">
        <v>210</v>
      </c>
      <c r="J6" s="381">
        <v>1127</v>
      </c>
      <c r="K6" s="382">
        <v>188</v>
      </c>
      <c r="L6" s="389"/>
      <c r="M6" s="389"/>
      <c r="N6" s="380">
        <v>5</v>
      </c>
      <c r="O6" s="381" t="s">
        <v>30</v>
      </c>
      <c r="P6" s="381"/>
      <c r="Q6" s="381">
        <v>180</v>
      </c>
      <c r="R6" s="382">
        <v>180</v>
      </c>
    </row>
    <row r="7" spans="1:18" ht="14.25">
      <c r="A7" s="374">
        <v>6</v>
      </c>
      <c r="B7" s="375" t="s">
        <v>24</v>
      </c>
      <c r="C7" s="375"/>
      <c r="D7" s="375">
        <v>215</v>
      </c>
      <c r="E7" s="375">
        <v>174</v>
      </c>
      <c r="F7" s="375">
        <v>177</v>
      </c>
      <c r="G7" s="375">
        <v>182</v>
      </c>
      <c r="H7" s="375">
        <v>181</v>
      </c>
      <c r="I7" s="375">
        <v>180</v>
      </c>
      <c r="J7" s="375">
        <v>1109</v>
      </c>
      <c r="K7" s="376">
        <v>185</v>
      </c>
      <c r="L7" s="389"/>
      <c r="M7" s="389"/>
      <c r="N7" s="374">
        <v>4</v>
      </c>
      <c r="O7" s="375" t="s">
        <v>78</v>
      </c>
      <c r="P7" s="375"/>
      <c r="Q7" s="375">
        <v>173</v>
      </c>
      <c r="R7" s="376">
        <v>173</v>
      </c>
    </row>
    <row r="8" spans="1:18" ht="15" thickBot="1">
      <c r="A8" s="380">
        <v>7</v>
      </c>
      <c r="B8" s="381" t="s">
        <v>17</v>
      </c>
      <c r="C8" s="381">
        <v>48</v>
      </c>
      <c r="D8" s="381">
        <v>194</v>
      </c>
      <c r="E8" s="381">
        <v>180</v>
      </c>
      <c r="F8" s="381">
        <v>181</v>
      </c>
      <c r="G8" s="381">
        <v>184</v>
      </c>
      <c r="H8" s="381">
        <v>146</v>
      </c>
      <c r="I8" s="381">
        <v>147</v>
      </c>
      <c r="J8" s="381">
        <v>1080</v>
      </c>
      <c r="K8" s="382">
        <v>180</v>
      </c>
      <c r="L8" s="389"/>
      <c r="M8" s="389"/>
      <c r="N8" s="383">
        <v>8</v>
      </c>
      <c r="O8" s="384" t="s">
        <v>48</v>
      </c>
      <c r="P8" s="384"/>
      <c r="Q8" s="384">
        <v>137</v>
      </c>
      <c r="R8" s="385">
        <v>137</v>
      </c>
    </row>
    <row r="9" spans="1:11" ht="14.25">
      <c r="A9" s="374">
        <v>8</v>
      </c>
      <c r="B9" s="375" t="s">
        <v>30</v>
      </c>
      <c r="C9" s="375"/>
      <c r="D9" s="375">
        <v>162</v>
      </c>
      <c r="E9" s="375">
        <v>182</v>
      </c>
      <c r="F9" s="375">
        <v>163</v>
      </c>
      <c r="G9" s="375">
        <v>150</v>
      </c>
      <c r="H9" s="375">
        <v>234</v>
      </c>
      <c r="I9" s="375">
        <v>173</v>
      </c>
      <c r="J9" s="375">
        <v>1064</v>
      </c>
      <c r="K9" s="376">
        <v>177</v>
      </c>
    </row>
    <row r="10" spans="1:11" ht="14.25">
      <c r="A10" s="380">
        <v>9</v>
      </c>
      <c r="B10" s="381" t="s">
        <v>60</v>
      </c>
      <c r="C10" s="381">
        <v>48</v>
      </c>
      <c r="D10" s="381">
        <v>171</v>
      </c>
      <c r="E10" s="381">
        <v>179</v>
      </c>
      <c r="F10" s="381">
        <v>171</v>
      </c>
      <c r="G10" s="381">
        <v>186</v>
      </c>
      <c r="H10" s="381">
        <v>151</v>
      </c>
      <c r="I10" s="381">
        <v>153</v>
      </c>
      <c r="J10" s="381">
        <v>1059</v>
      </c>
      <c r="K10" s="382">
        <v>177</v>
      </c>
    </row>
    <row r="11" spans="1:11" ht="14.25">
      <c r="A11" s="374">
        <v>10</v>
      </c>
      <c r="B11" s="375" t="s">
        <v>58</v>
      </c>
      <c r="C11" s="375"/>
      <c r="D11" s="375">
        <v>202</v>
      </c>
      <c r="E11" s="375">
        <v>178</v>
      </c>
      <c r="F11" s="375">
        <v>179</v>
      </c>
      <c r="G11" s="375">
        <v>156</v>
      </c>
      <c r="H11" s="375">
        <v>170</v>
      </c>
      <c r="I11" s="375">
        <v>156</v>
      </c>
      <c r="J11" s="375">
        <v>1041</v>
      </c>
      <c r="K11" s="376">
        <v>174</v>
      </c>
    </row>
    <row r="12" spans="1:11" ht="14.25">
      <c r="A12" s="380">
        <v>11</v>
      </c>
      <c r="B12" s="381" t="s">
        <v>52</v>
      </c>
      <c r="C12" s="381"/>
      <c r="D12" s="381">
        <v>163</v>
      </c>
      <c r="E12" s="381">
        <v>149</v>
      </c>
      <c r="F12" s="381">
        <v>172</v>
      </c>
      <c r="G12" s="381">
        <v>166</v>
      </c>
      <c r="H12" s="381">
        <v>185</v>
      </c>
      <c r="I12" s="381">
        <v>196</v>
      </c>
      <c r="J12" s="381">
        <v>1031</v>
      </c>
      <c r="K12" s="382">
        <v>172</v>
      </c>
    </row>
    <row r="13" spans="1:11" ht="14.25">
      <c r="A13" s="374">
        <v>12</v>
      </c>
      <c r="B13" s="375" t="s">
        <v>48</v>
      </c>
      <c r="C13" s="375"/>
      <c r="D13" s="375">
        <v>157</v>
      </c>
      <c r="E13" s="375">
        <v>172</v>
      </c>
      <c r="F13" s="375">
        <v>167</v>
      </c>
      <c r="G13" s="375">
        <v>188</v>
      </c>
      <c r="H13" s="375">
        <v>164</v>
      </c>
      <c r="I13" s="375">
        <v>163</v>
      </c>
      <c r="J13" s="375">
        <v>1011</v>
      </c>
      <c r="K13" s="376">
        <v>169</v>
      </c>
    </row>
    <row r="14" spans="1:11" ht="14.25">
      <c r="A14" s="380">
        <v>13</v>
      </c>
      <c r="B14" s="381" t="s">
        <v>78</v>
      </c>
      <c r="C14" s="381"/>
      <c r="D14" s="381">
        <v>190</v>
      </c>
      <c r="E14" s="381">
        <v>157</v>
      </c>
      <c r="F14" s="381">
        <v>168</v>
      </c>
      <c r="G14" s="381">
        <v>154</v>
      </c>
      <c r="H14" s="381">
        <v>157</v>
      </c>
      <c r="I14" s="381">
        <v>179</v>
      </c>
      <c r="J14" s="381">
        <v>1005</v>
      </c>
      <c r="K14" s="382">
        <v>168</v>
      </c>
    </row>
    <row r="15" spans="1:11" ht="14.25">
      <c r="A15" s="374">
        <v>14</v>
      </c>
      <c r="B15" s="375" t="s">
        <v>31</v>
      </c>
      <c r="C15" s="375"/>
      <c r="D15" s="375">
        <v>170</v>
      </c>
      <c r="E15" s="375">
        <v>171</v>
      </c>
      <c r="F15" s="375">
        <v>138</v>
      </c>
      <c r="G15" s="375">
        <v>149</v>
      </c>
      <c r="H15" s="375">
        <v>171</v>
      </c>
      <c r="I15" s="375">
        <v>158</v>
      </c>
      <c r="J15" s="375">
        <v>957</v>
      </c>
      <c r="K15" s="376">
        <v>160</v>
      </c>
    </row>
    <row r="16" spans="1:11" ht="14.25">
      <c r="A16" s="380">
        <v>15</v>
      </c>
      <c r="B16" s="381" t="s">
        <v>55</v>
      </c>
      <c r="C16" s="381">
        <v>48</v>
      </c>
      <c r="D16" s="381">
        <v>145</v>
      </c>
      <c r="E16" s="381">
        <v>164</v>
      </c>
      <c r="F16" s="381">
        <v>137</v>
      </c>
      <c r="G16" s="381">
        <v>157</v>
      </c>
      <c r="H16" s="381">
        <v>121</v>
      </c>
      <c r="I16" s="381">
        <v>175</v>
      </c>
      <c r="J16" s="381">
        <v>947</v>
      </c>
      <c r="K16" s="382">
        <v>158</v>
      </c>
    </row>
    <row r="17" spans="1:11" ht="15" thickBot="1">
      <c r="A17" s="377">
        <v>16</v>
      </c>
      <c r="B17" s="378" t="s">
        <v>64</v>
      </c>
      <c r="C17" s="378">
        <v>48</v>
      </c>
      <c r="D17" s="378">
        <v>129</v>
      </c>
      <c r="E17" s="378">
        <v>150</v>
      </c>
      <c r="F17" s="378">
        <v>147</v>
      </c>
      <c r="G17" s="378">
        <v>136</v>
      </c>
      <c r="H17" s="378">
        <v>161</v>
      </c>
      <c r="I17" s="378">
        <v>106</v>
      </c>
      <c r="J17" s="378">
        <v>877</v>
      </c>
      <c r="K17" s="379">
        <v>146</v>
      </c>
    </row>
    <row r="19" ht="15" thickBot="1"/>
    <row r="20" spans="1:11" ht="14.25">
      <c r="A20" s="370" t="s">
        <v>0</v>
      </c>
      <c r="B20" s="371" t="s">
        <v>39</v>
      </c>
      <c r="C20" s="371" t="s">
        <v>2</v>
      </c>
      <c r="D20" s="371" t="s">
        <v>14</v>
      </c>
      <c r="E20" s="372" t="s">
        <v>9</v>
      </c>
      <c r="G20" s="370"/>
      <c r="H20" s="371" t="s">
        <v>40</v>
      </c>
      <c r="I20" s="371"/>
      <c r="J20" s="371"/>
      <c r="K20" s="372"/>
    </row>
    <row r="21" spans="1:11" ht="14.25">
      <c r="A21" s="380"/>
      <c r="B21" s="381" t="s">
        <v>63</v>
      </c>
      <c r="C21" s="381">
        <v>8</v>
      </c>
      <c r="D21" s="381">
        <v>203</v>
      </c>
      <c r="E21" s="382">
        <v>211</v>
      </c>
      <c r="G21" s="374" t="s">
        <v>11</v>
      </c>
      <c r="H21" s="375" t="s">
        <v>12</v>
      </c>
      <c r="I21" s="375" t="s">
        <v>13</v>
      </c>
      <c r="J21" s="375" t="s">
        <v>14</v>
      </c>
      <c r="K21" s="376" t="s">
        <v>9</v>
      </c>
    </row>
    <row r="22" spans="1:11" ht="14.25">
      <c r="A22" s="380"/>
      <c r="B22" s="381" t="s">
        <v>52</v>
      </c>
      <c r="C22" s="381"/>
      <c r="D22" s="381">
        <v>298</v>
      </c>
      <c r="E22" s="382">
        <v>298</v>
      </c>
      <c r="G22" s="380">
        <v>1</v>
      </c>
      <c r="H22" s="381" t="s">
        <v>23</v>
      </c>
      <c r="I22" s="381"/>
      <c r="J22" s="381">
        <v>193</v>
      </c>
      <c r="K22" s="382">
        <v>193</v>
      </c>
    </row>
    <row r="23" spans="1:11" ht="14.25">
      <c r="A23" s="374"/>
      <c r="B23" s="375"/>
      <c r="C23" s="375"/>
      <c r="D23" s="375"/>
      <c r="E23" s="376"/>
      <c r="G23" s="374">
        <v>2</v>
      </c>
      <c r="H23" s="375" t="s">
        <v>24</v>
      </c>
      <c r="I23" s="375"/>
      <c r="J23" s="375">
        <v>175</v>
      </c>
      <c r="K23" s="376">
        <v>175</v>
      </c>
    </row>
    <row r="24" spans="1:11" ht="14.25">
      <c r="A24" s="386"/>
      <c r="B24" s="387" t="s">
        <v>23</v>
      </c>
      <c r="C24" s="387"/>
      <c r="D24" s="387">
        <v>193</v>
      </c>
      <c r="E24" s="388">
        <v>193</v>
      </c>
      <c r="G24" s="380">
        <v>3</v>
      </c>
      <c r="H24" s="381" t="s">
        <v>52</v>
      </c>
      <c r="I24" s="381"/>
      <c r="J24" s="381">
        <v>157</v>
      </c>
      <c r="K24" s="382">
        <v>157</v>
      </c>
    </row>
    <row r="25" spans="1:11" ht="15" thickBot="1">
      <c r="A25" s="386"/>
      <c r="B25" s="387" t="s">
        <v>58</v>
      </c>
      <c r="C25" s="387"/>
      <c r="D25" s="387">
        <v>186</v>
      </c>
      <c r="E25" s="388">
        <v>186</v>
      </c>
      <c r="G25" s="377">
        <v>4</v>
      </c>
      <c r="H25" s="378" t="s">
        <v>79</v>
      </c>
      <c r="I25" s="378">
        <v>8</v>
      </c>
      <c r="J25" s="378">
        <v>139</v>
      </c>
      <c r="K25" s="379">
        <v>147</v>
      </c>
    </row>
    <row r="26" spans="1:5" ht="15" thickBot="1">
      <c r="A26" s="374"/>
      <c r="B26" s="375"/>
      <c r="C26" s="375"/>
      <c r="D26" s="375"/>
      <c r="E26" s="376"/>
    </row>
    <row r="27" spans="1:13" ht="14.25">
      <c r="A27" s="380"/>
      <c r="B27" s="381" t="s">
        <v>79</v>
      </c>
      <c r="C27" s="381">
        <v>8</v>
      </c>
      <c r="D27" s="381">
        <v>189</v>
      </c>
      <c r="E27" s="382">
        <v>197</v>
      </c>
      <c r="G27" s="370"/>
      <c r="H27" s="371" t="s">
        <v>42</v>
      </c>
      <c r="I27" s="371"/>
      <c r="J27" s="371"/>
      <c r="K27" s="371"/>
      <c r="L27" s="371"/>
      <c r="M27" s="372"/>
    </row>
    <row r="28" spans="1:13" ht="14.25">
      <c r="A28" s="380"/>
      <c r="B28" s="381" t="s">
        <v>60</v>
      </c>
      <c r="C28" s="381">
        <v>8</v>
      </c>
      <c r="D28" s="381">
        <v>160</v>
      </c>
      <c r="E28" s="382">
        <v>168</v>
      </c>
      <c r="G28" s="374" t="s">
        <v>11</v>
      </c>
      <c r="H28" s="375" t="s">
        <v>12</v>
      </c>
      <c r="I28" s="375" t="s">
        <v>13</v>
      </c>
      <c r="J28" s="375" t="s">
        <v>14</v>
      </c>
      <c r="K28" s="375" t="s">
        <v>43</v>
      </c>
      <c r="L28" s="375" t="s">
        <v>9</v>
      </c>
      <c r="M28" s="376" t="s">
        <v>10</v>
      </c>
    </row>
    <row r="29" spans="1:13" ht="14.25">
      <c r="A29" s="374"/>
      <c r="B29" s="375"/>
      <c r="C29" s="375"/>
      <c r="D29" s="375"/>
      <c r="E29" s="376"/>
      <c r="G29" s="380">
        <v>1</v>
      </c>
      <c r="H29" s="381" t="s">
        <v>19</v>
      </c>
      <c r="I29" s="381"/>
      <c r="J29" s="381">
        <v>234</v>
      </c>
      <c r="K29" s="381">
        <v>211</v>
      </c>
      <c r="L29" s="381">
        <v>445</v>
      </c>
      <c r="M29" s="382">
        <v>222.5</v>
      </c>
    </row>
    <row r="30" spans="1:13" ht="14.25">
      <c r="A30" s="374"/>
      <c r="B30" s="375" t="s">
        <v>24</v>
      </c>
      <c r="C30" s="375"/>
      <c r="D30" s="375">
        <v>183</v>
      </c>
      <c r="E30" s="376">
        <v>183</v>
      </c>
      <c r="G30" s="374">
        <v>2</v>
      </c>
      <c r="H30" s="375" t="s">
        <v>20</v>
      </c>
      <c r="I30" s="375"/>
      <c r="J30" s="375">
        <v>211</v>
      </c>
      <c r="K30" s="375">
        <v>206</v>
      </c>
      <c r="L30" s="375">
        <v>417</v>
      </c>
      <c r="M30" s="376">
        <v>208.5</v>
      </c>
    </row>
    <row r="31" spans="1:13" ht="15" thickBot="1">
      <c r="A31" s="377"/>
      <c r="B31" s="378" t="s">
        <v>17</v>
      </c>
      <c r="C31" s="378">
        <v>8</v>
      </c>
      <c r="D31" s="378">
        <v>137</v>
      </c>
      <c r="E31" s="379">
        <v>145</v>
      </c>
      <c r="G31" s="380">
        <v>3</v>
      </c>
      <c r="H31" s="381" t="s">
        <v>23</v>
      </c>
      <c r="I31" s="381"/>
      <c r="J31" s="381">
        <v>158</v>
      </c>
      <c r="K31" s="381">
        <v>245</v>
      </c>
      <c r="L31" s="381">
        <v>403</v>
      </c>
      <c r="M31" s="382">
        <v>201.5</v>
      </c>
    </row>
    <row r="32" spans="7:13" ht="15" thickBot="1">
      <c r="G32" s="377">
        <v>4</v>
      </c>
      <c r="H32" s="378" t="s">
        <v>24</v>
      </c>
      <c r="I32" s="378"/>
      <c r="J32" s="378">
        <v>172</v>
      </c>
      <c r="K32" s="378">
        <v>139</v>
      </c>
      <c r="L32" s="378">
        <v>311</v>
      </c>
      <c r="M32" s="379">
        <v>155.5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0">
      <selection activeCell="F28" sqref="F28"/>
    </sheetView>
  </sheetViews>
  <sheetFormatPr defaultColWidth="9.140625" defaultRowHeight="15"/>
  <cols>
    <col min="2" max="2" width="21.28125" style="0" customWidth="1"/>
    <col min="8" max="8" width="24.8515625" style="0" customWidth="1"/>
    <col min="15" max="15" width="20.7109375" style="0" customWidth="1"/>
  </cols>
  <sheetData>
    <row r="1" spans="1:20" ht="15.75" thickBot="1">
      <c r="A1" s="397" t="s">
        <v>0</v>
      </c>
      <c r="B1" s="398" t="s">
        <v>1</v>
      </c>
      <c r="C1" s="399" t="s">
        <v>2</v>
      </c>
      <c r="D1" s="398" t="s">
        <v>3</v>
      </c>
      <c r="E1" s="399" t="s">
        <v>4</v>
      </c>
      <c r="F1" s="398" t="s">
        <v>5</v>
      </c>
      <c r="G1" s="399" t="s">
        <v>6</v>
      </c>
      <c r="H1" s="398" t="s">
        <v>7</v>
      </c>
      <c r="I1" s="399" t="s">
        <v>8</v>
      </c>
      <c r="J1" s="398" t="s">
        <v>9</v>
      </c>
      <c r="K1" s="400" t="s">
        <v>10</v>
      </c>
      <c r="L1" s="389"/>
      <c r="M1" s="389"/>
      <c r="N1" s="370" t="s">
        <v>11</v>
      </c>
      <c r="O1" s="371" t="s">
        <v>12</v>
      </c>
      <c r="P1" s="371" t="s">
        <v>13</v>
      </c>
      <c r="Q1" s="371" t="s">
        <v>14</v>
      </c>
      <c r="R1" s="372" t="s">
        <v>9</v>
      </c>
      <c r="S1" s="373"/>
      <c r="T1" s="373"/>
    </row>
    <row r="2" spans="1:20" ht="15">
      <c r="A2" s="408">
        <v>1</v>
      </c>
      <c r="B2" s="409" t="s">
        <v>20</v>
      </c>
      <c r="C2" s="410"/>
      <c r="D2" s="411">
        <v>256</v>
      </c>
      <c r="E2" s="410">
        <v>247</v>
      </c>
      <c r="F2" s="411">
        <v>255</v>
      </c>
      <c r="G2" s="410">
        <v>163</v>
      </c>
      <c r="H2" s="411">
        <v>268</v>
      </c>
      <c r="I2" s="410">
        <v>215</v>
      </c>
      <c r="J2" s="411">
        <f aca="true" t="shared" si="0" ref="J2:J18">I2+H2+G2+F2+E2+D2+C2</f>
        <v>1404</v>
      </c>
      <c r="K2" s="443">
        <f aca="true" t="shared" si="1" ref="K2:K18">J2/6</f>
        <v>234</v>
      </c>
      <c r="L2" s="389"/>
      <c r="M2" s="389"/>
      <c r="N2" s="386">
        <v>1</v>
      </c>
      <c r="O2" s="412" t="s">
        <v>47</v>
      </c>
      <c r="P2" s="387">
        <v>8</v>
      </c>
      <c r="Q2" s="387">
        <v>167</v>
      </c>
      <c r="R2" s="388">
        <f aca="true" t="shared" si="2" ref="R2:R7">Q2+P2</f>
        <v>175</v>
      </c>
      <c r="S2" s="373"/>
      <c r="T2" s="373"/>
    </row>
    <row r="3" spans="1:20" ht="15">
      <c r="A3" s="401">
        <v>2</v>
      </c>
      <c r="B3" s="404" t="s">
        <v>19</v>
      </c>
      <c r="C3" s="403"/>
      <c r="D3" s="402">
        <v>192</v>
      </c>
      <c r="E3" s="403">
        <v>168</v>
      </c>
      <c r="F3" s="402">
        <v>211</v>
      </c>
      <c r="G3" s="403">
        <v>212</v>
      </c>
      <c r="H3" s="402">
        <v>216</v>
      </c>
      <c r="I3" s="403">
        <v>203</v>
      </c>
      <c r="J3" s="402">
        <f t="shared" si="0"/>
        <v>1202</v>
      </c>
      <c r="K3" s="444">
        <f t="shared" si="1"/>
        <v>200.33333333333334</v>
      </c>
      <c r="L3" s="389"/>
      <c r="M3" s="389"/>
      <c r="N3" s="380">
        <v>2</v>
      </c>
      <c r="O3" s="404" t="s">
        <v>49</v>
      </c>
      <c r="P3" s="381"/>
      <c r="Q3" s="381">
        <v>173</v>
      </c>
      <c r="R3" s="382">
        <f t="shared" si="2"/>
        <v>173</v>
      </c>
      <c r="S3" s="373"/>
      <c r="T3" s="373"/>
    </row>
    <row r="4" spans="1:20" ht="15">
      <c r="A4" s="408">
        <v>3</v>
      </c>
      <c r="B4" s="412" t="s">
        <v>23</v>
      </c>
      <c r="C4" s="413"/>
      <c r="D4" s="414">
        <v>199</v>
      </c>
      <c r="E4" s="413">
        <v>172</v>
      </c>
      <c r="F4" s="414">
        <v>197</v>
      </c>
      <c r="G4" s="413">
        <v>223</v>
      </c>
      <c r="H4" s="414">
        <v>218</v>
      </c>
      <c r="I4" s="413">
        <v>168</v>
      </c>
      <c r="J4" s="414">
        <f t="shared" si="0"/>
        <v>1177</v>
      </c>
      <c r="K4" s="445">
        <f t="shared" si="1"/>
        <v>196.16666666666666</v>
      </c>
      <c r="L4" s="389"/>
      <c r="M4" s="389"/>
      <c r="N4" s="386">
        <v>3</v>
      </c>
      <c r="O4" s="412" t="s">
        <v>48</v>
      </c>
      <c r="P4" s="387"/>
      <c r="Q4" s="387">
        <v>168</v>
      </c>
      <c r="R4" s="388">
        <f t="shared" si="2"/>
        <v>168</v>
      </c>
      <c r="S4" s="373"/>
      <c r="T4" s="373"/>
    </row>
    <row r="5" spans="1:20" ht="15">
      <c r="A5" s="401">
        <v>4</v>
      </c>
      <c r="B5" s="404" t="s">
        <v>61</v>
      </c>
      <c r="C5" s="403">
        <v>48</v>
      </c>
      <c r="D5" s="402">
        <v>188</v>
      </c>
      <c r="E5" s="403">
        <v>185</v>
      </c>
      <c r="F5" s="402">
        <v>209</v>
      </c>
      <c r="G5" s="403">
        <v>182</v>
      </c>
      <c r="H5" s="402">
        <v>168</v>
      </c>
      <c r="I5" s="403">
        <v>181</v>
      </c>
      <c r="J5" s="402">
        <f t="shared" si="0"/>
        <v>1161</v>
      </c>
      <c r="K5" s="444">
        <f t="shared" si="1"/>
        <v>193.5</v>
      </c>
      <c r="L5" s="389"/>
      <c r="M5" s="389"/>
      <c r="N5" s="380">
        <v>4</v>
      </c>
      <c r="O5" s="407" t="s">
        <v>81</v>
      </c>
      <c r="P5" s="381"/>
      <c r="Q5" s="381">
        <v>152</v>
      </c>
      <c r="R5" s="382">
        <f t="shared" si="2"/>
        <v>152</v>
      </c>
      <c r="S5" s="373"/>
      <c r="T5" s="373"/>
    </row>
    <row r="6" spans="1:20" ht="15">
      <c r="A6" s="408">
        <v>5</v>
      </c>
      <c r="B6" s="412" t="s">
        <v>80</v>
      </c>
      <c r="C6" s="413"/>
      <c r="D6" s="414">
        <v>189</v>
      </c>
      <c r="E6" s="413">
        <v>200</v>
      </c>
      <c r="F6" s="414">
        <v>209</v>
      </c>
      <c r="G6" s="413">
        <v>192</v>
      </c>
      <c r="H6" s="414">
        <v>157</v>
      </c>
      <c r="I6" s="413">
        <v>193</v>
      </c>
      <c r="J6" s="414">
        <f t="shared" si="0"/>
        <v>1140</v>
      </c>
      <c r="K6" s="445">
        <f t="shared" si="1"/>
        <v>190</v>
      </c>
      <c r="L6" s="389"/>
      <c r="M6" s="389"/>
      <c r="N6" s="386">
        <v>5</v>
      </c>
      <c r="O6" s="412" t="s">
        <v>58</v>
      </c>
      <c r="P6" s="387"/>
      <c r="Q6" s="387">
        <v>138</v>
      </c>
      <c r="R6" s="388">
        <f t="shared" si="2"/>
        <v>138</v>
      </c>
      <c r="S6" s="373"/>
      <c r="T6" s="373"/>
    </row>
    <row r="7" spans="1:20" ht="15.75" thickBot="1">
      <c r="A7" s="401">
        <v>6</v>
      </c>
      <c r="B7" s="404" t="s">
        <v>75</v>
      </c>
      <c r="C7" s="403"/>
      <c r="D7" s="402">
        <v>205</v>
      </c>
      <c r="E7" s="403">
        <v>190</v>
      </c>
      <c r="F7" s="402">
        <v>182</v>
      </c>
      <c r="G7" s="403">
        <v>190</v>
      </c>
      <c r="H7" s="402">
        <v>175</v>
      </c>
      <c r="I7" s="403">
        <v>182</v>
      </c>
      <c r="J7" s="402">
        <f t="shared" si="0"/>
        <v>1124</v>
      </c>
      <c r="K7" s="444">
        <f t="shared" si="1"/>
        <v>187.33333333333334</v>
      </c>
      <c r="L7" s="389"/>
      <c r="M7" s="389"/>
      <c r="N7" s="419">
        <v>6</v>
      </c>
      <c r="O7" s="420" t="s">
        <v>83</v>
      </c>
      <c r="P7" s="383"/>
      <c r="Q7" s="384">
        <v>109</v>
      </c>
      <c r="R7" s="385">
        <f t="shared" si="2"/>
        <v>109</v>
      </c>
      <c r="S7" s="373"/>
      <c r="T7" s="373"/>
    </row>
    <row r="8" spans="1:20" ht="15">
      <c r="A8" s="408">
        <v>7</v>
      </c>
      <c r="B8" s="412" t="s">
        <v>82</v>
      </c>
      <c r="C8" s="413">
        <v>48</v>
      </c>
      <c r="D8" s="414">
        <v>195</v>
      </c>
      <c r="E8" s="413">
        <v>168</v>
      </c>
      <c r="F8" s="414">
        <v>192</v>
      </c>
      <c r="G8" s="413">
        <v>178</v>
      </c>
      <c r="H8" s="414">
        <v>162</v>
      </c>
      <c r="I8" s="413">
        <v>179</v>
      </c>
      <c r="J8" s="414">
        <f t="shared" si="0"/>
        <v>1122</v>
      </c>
      <c r="K8" s="445">
        <f t="shared" si="1"/>
        <v>187</v>
      </c>
      <c r="L8" s="389"/>
      <c r="M8" s="389"/>
      <c r="N8" s="373"/>
      <c r="O8" s="373"/>
      <c r="P8" s="373"/>
      <c r="Q8" s="373"/>
      <c r="R8" s="373"/>
      <c r="S8" s="373"/>
      <c r="T8" s="373"/>
    </row>
    <row r="9" spans="1:20" ht="15">
      <c r="A9" s="401">
        <v>8</v>
      </c>
      <c r="B9" s="404" t="s">
        <v>49</v>
      </c>
      <c r="C9" s="403"/>
      <c r="D9" s="402">
        <v>202</v>
      </c>
      <c r="E9" s="403">
        <v>161</v>
      </c>
      <c r="F9" s="402">
        <v>186</v>
      </c>
      <c r="G9" s="403">
        <v>169</v>
      </c>
      <c r="H9" s="402">
        <v>177</v>
      </c>
      <c r="I9" s="403">
        <v>187</v>
      </c>
      <c r="J9" s="402">
        <f t="shared" si="0"/>
        <v>1082</v>
      </c>
      <c r="K9" s="444">
        <f t="shared" si="1"/>
        <v>180.33333333333334</v>
      </c>
      <c r="L9" s="373"/>
      <c r="M9" s="373"/>
      <c r="N9" s="373"/>
      <c r="O9" s="373"/>
      <c r="P9" s="373"/>
      <c r="Q9" s="373"/>
      <c r="R9" s="373"/>
      <c r="S9" s="373"/>
      <c r="T9" s="373"/>
    </row>
    <row r="10" spans="1:20" ht="15">
      <c r="A10" s="408">
        <v>9</v>
      </c>
      <c r="B10" s="412" t="s">
        <v>48</v>
      </c>
      <c r="C10" s="413"/>
      <c r="D10" s="414">
        <v>158</v>
      </c>
      <c r="E10" s="413">
        <v>167</v>
      </c>
      <c r="F10" s="414">
        <v>149</v>
      </c>
      <c r="G10" s="413">
        <v>180</v>
      </c>
      <c r="H10" s="414">
        <v>197</v>
      </c>
      <c r="I10" s="413">
        <v>210</v>
      </c>
      <c r="J10" s="414">
        <f t="shared" si="0"/>
        <v>1061</v>
      </c>
      <c r="K10" s="445">
        <f t="shared" si="1"/>
        <v>176.83333333333334</v>
      </c>
      <c r="L10" s="373"/>
      <c r="M10" s="373"/>
      <c r="N10" s="373"/>
      <c r="O10" s="373"/>
      <c r="P10" s="373"/>
      <c r="Q10" s="373"/>
      <c r="R10" s="373"/>
      <c r="S10" s="373"/>
      <c r="T10" s="373"/>
    </row>
    <row r="11" spans="1:20" ht="15">
      <c r="A11" s="401">
        <v>10</v>
      </c>
      <c r="B11" s="404" t="s">
        <v>58</v>
      </c>
      <c r="C11" s="403"/>
      <c r="D11" s="402">
        <v>160</v>
      </c>
      <c r="E11" s="403">
        <v>167</v>
      </c>
      <c r="F11" s="402">
        <v>180</v>
      </c>
      <c r="G11" s="403">
        <v>187</v>
      </c>
      <c r="H11" s="402">
        <v>154</v>
      </c>
      <c r="I11" s="403">
        <v>189</v>
      </c>
      <c r="J11" s="402">
        <f t="shared" si="0"/>
        <v>1037</v>
      </c>
      <c r="K11" s="444">
        <f t="shared" si="1"/>
        <v>172.83333333333334</v>
      </c>
      <c r="L11" s="373"/>
      <c r="M11" s="373"/>
      <c r="N11" s="373"/>
      <c r="O11" s="373"/>
      <c r="P11" s="373"/>
      <c r="Q11" s="373"/>
      <c r="R11" s="373"/>
      <c r="S11" s="373"/>
      <c r="T11" s="373"/>
    </row>
    <row r="12" spans="1:20" ht="15">
      <c r="A12" s="408">
        <v>11</v>
      </c>
      <c r="B12" s="412" t="s">
        <v>35</v>
      </c>
      <c r="C12" s="413">
        <v>48</v>
      </c>
      <c r="D12" s="414">
        <v>172</v>
      </c>
      <c r="E12" s="413">
        <v>196</v>
      </c>
      <c r="F12" s="414">
        <v>126</v>
      </c>
      <c r="G12" s="413">
        <v>178</v>
      </c>
      <c r="H12" s="414">
        <v>156</v>
      </c>
      <c r="I12" s="413">
        <v>155</v>
      </c>
      <c r="J12" s="414">
        <f t="shared" si="0"/>
        <v>1031</v>
      </c>
      <c r="K12" s="445">
        <f t="shared" si="1"/>
        <v>171.83333333333334</v>
      </c>
      <c r="L12" s="373"/>
      <c r="M12" s="373"/>
      <c r="N12" s="373"/>
      <c r="O12" s="373"/>
      <c r="P12" s="373"/>
      <c r="Q12" s="373"/>
      <c r="R12" s="373"/>
      <c r="S12" s="373"/>
      <c r="T12" s="373"/>
    </row>
    <row r="13" spans="1:20" ht="15">
      <c r="A13" s="401">
        <v>12</v>
      </c>
      <c r="B13" s="404" t="s">
        <v>36</v>
      </c>
      <c r="C13" s="403"/>
      <c r="D13" s="402">
        <v>135</v>
      </c>
      <c r="E13" s="403">
        <v>212</v>
      </c>
      <c r="F13" s="402">
        <v>181</v>
      </c>
      <c r="G13" s="403">
        <v>157</v>
      </c>
      <c r="H13" s="402">
        <v>156</v>
      </c>
      <c r="I13" s="403">
        <v>180</v>
      </c>
      <c r="J13" s="402">
        <f t="shared" si="0"/>
        <v>1021</v>
      </c>
      <c r="K13" s="444">
        <f t="shared" si="1"/>
        <v>170.16666666666666</v>
      </c>
      <c r="L13" s="373"/>
      <c r="M13" s="373"/>
      <c r="N13" s="373"/>
      <c r="O13" s="373"/>
      <c r="P13" s="373"/>
      <c r="Q13" s="373"/>
      <c r="R13" s="373"/>
      <c r="S13" s="373"/>
      <c r="T13" s="373"/>
    </row>
    <row r="14" spans="1:20" ht="15">
      <c r="A14" s="408">
        <v>13</v>
      </c>
      <c r="B14" s="412" t="s">
        <v>63</v>
      </c>
      <c r="C14" s="413">
        <v>48</v>
      </c>
      <c r="D14" s="414">
        <v>172</v>
      </c>
      <c r="E14" s="413">
        <v>158</v>
      </c>
      <c r="F14" s="414">
        <v>148</v>
      </c>
      <c r="G14" s="413">
        <v>163</v>
      </c>
      <c r="H14" s="414">
        <v>188</v>
      </c>
      <c r="I14" s="413">
        <v>128</v>
      </c>
      <c r="J14" s="414">
        <f t="shared" si="0"/>
        <v>1005</v>
      </c>
      <c r="K14" s="445">
        <f t="shared" si="1"/>
        <v>167.5</v>
      </c>
      <c r="L14" s="373"/>
      <c r="M14" s="373"/>
      <c r="N14" s="373"/>
      <c r="O14" s="373"/>
      <c r="P14" s="373"/>
      <c r="Q14" s="373"/>
      <c r="R14" s="373"/>
      <c r="S14" s="373"/>
      <c r="T14" s="373"/>
    </row>
    <row r="15" spans="1:20" ht="15">
      <c r="A15" s="401">
        <v>14</v>
      </c>
      <c r="B15" s="404" t="s">
        <v>47</v>
      </c>
      <c r="C15" s="403">
        <v>48</v>
      </c>
      <c r="D15" s="402">
        <v>178</v>
      </c>
      <c r="E15" s="403">
        <v>158</v>
      </c>
      <c r="F15" s="402">
        <v>146</v>
      </c>
      <c r="G15" s="403">
        <v>147</v>
      </c>
      <c r="H15" s="402">
        <v>147</v>
      </c>
      <c r="I15" s="403">
        <v>180</v>
      </c>
      <c r="J15" s="402">
        <f t="shared" si="0"/>
        <v>1004</v>
      </c>
      <c r="K15" s="444">
        <f t="shared" si="1"/>
        <v>167.33333333333334</v>
      </c>
      <c r="L15" s="373"/>
      <c r="M15" s="373"/>
      <c r="N15" s="373"/>
      <c r="O15" s="373"/>
      <c r="P15" s="373"/>
      <c r="Q15" s="373"/>
      <c r="R15" s="373"/>
      <c r="S15" s="373"/>
      <c r="T15" s="373"/>
    </row>
    <row r="16" spans="1:20" ht="15">
      <c r="A16" s="408">
        <v>15</v>
      </c>
      <c r="B16" s="412" t="s">
        <v>81</v>
      </c>
      <c r="C16" s="413"/>
      <c r="D16" s="414">
        <v>157</v>
      </c>
      <c r="E16" s="413">
        <v>136</v>
      </c>
      <c r="F16" s="414">
        <v>172</v>
      </c>
      <c r="G16" s="413">
        <v>165</v>
      </c>
      <c r="H16" s="414">
        <v>147</v>
      </c>
      <c r="I16" s="413">
        <v>166</v>
      </c>
      <c r="J16" s="414">
        <f t="shared" si="0"/>
        <v>943</v>
      </c>
      <c r="K16" s="445">
        <f t="shared" si="1"/>
        <v>157.16666666666666</v>
      </c>
      <c r="L16" s="373"/>
      <c r="M16" s="373"/>
      <c r="N16" s="373"/>
      <c r="O16" s="373"/>
      <c r="P16" s="373"/>
      <c r="Q16" s="373"/>
      <c r="R16" s="373"/>
      <c r="S16" s="373"/>
      <c r="T16" s="373"/>
    </row>
    <row r="17" spans="1:20" ht="15">
      <c r="A17" s="401">
        <v>16</v>
      </c>
      <c r="B17" s="404" t="s">
        <v>32</v>
      </c>
      <c r="C17" s="403">
        <v>48</v>
      </c>
      <c r="D17" s="402">
        <v>178</v>
      </c>
      <c r="E17" s="403">
        <v>142</v>
      </c>
      <c r="F17" s="402">
        <v>112</v>
      </c>
      <c r="G17" s="403">
        <v>144</v>
      </c>
      <c r="H17" s="402">
        <v>158</v>
      </c>
      <c r="I17" s="403">
        <v>147</v>
      </c>
      <c r="J17" s="402">
        <f t="shared" si="0"/>
        <v>929</v>
      </c>
      <c r="K17" s="444">
        <f t="shared" si="1"/>
        <v>154.83333333333334</v>
      </c>
      <c r="L17" s="373"/>
      <c r="M17" s="373"/>
      <c r="N17" s="373"/>
      <c r="O17" s="373"/>
      <c r="P17" s="373"/>
      <c r="Q17" s="373"/>
      <c r="R17" s="373"/>
      <c r="S17" s="373"/>
      <c r="T17" s="373"/>
    </row>
    <row r="18" spans="1:20" ht="15.75" thickBot="1">
      <c r="A18" s="418">
        <v>17</v>
      </c>
      <c r="B18" s="415" t="s">
        <v>83</v>
      </c>
      <c r="C18" s="416"/>
      <c r="D18" s="417">
        <v>151</v>
      </c>
      <c r="E18" s="416">
        <v>188</v>
      </c>
      <c r="F18" s="417">
        <v>133</v>
      </c>
      <c r="G18" s="416">
        <v>122</v>
      </c>
      <c r="H18" s="417">
        <v>144</v>
      </c>
      <c r="I18" s="416">
        <v>176</v>
      </c>
      <c r="J18" s="417">
        <f t="shared" si="0"/>
        <v>914</v>
      </c>
      <c r="K18" s="446">
        <f t="shared" si="1"/>
        <v>152.33333333333334</v>
      </c>
      <c r="L18" s="373"/>
      <c r="M18" s="373"/>
      <c r="N18" s="373"/>
      <c r="O18" s="373"/>
      <c r="P18" s="373"/>
      <c r="Q18" s="373"/>
      <c r="R18" s="373"/>
      <c r="S18" s="373"/>
      <c r="T18" s="373"/>
    </row>
    <row r="19" spans="1:20" ht="15.75" thickBot="1">
      <c r="A19" s="373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</row>
    <row r="20" spans="1:20" ht="15">
      <c r="A20" s="432" t="s">
        <v>0</v>
      </c>
      <c r="B20" s="432" t="s">
        <v>39</v>
      </c>
      <c r="C20" s="432" t="s">
        <v>2</v>
      </c>
      <c r="D20" s="432" t="s">
        <v>14</v>
      </c>
      <c r="E20" s="435" t="s">
        <v>9</v>
      </c>
      <c r="F20" s="373"/>
      <c r="G20" s="432"/>
      <c r="H20" s="435" t="s">
        <v>40</v>
      </c>
      <c r="I20" s="432"/>
      <c r="J20" s="432"/>
      <c r="K20" s="435"/>
      <c r="L20" s="373"/>
      <c r="M20" s="373"/>
      <c r="N20" s="373"/>
      <c r="O20" s="373"/>
      <c r="P20" s="373"/>
      <c r="Q20" s="373"/>
      <c r="R20" s="373"/>
      <c r="S20" s="373"/>
      <c r="T20" s="373"/>
    </row>
    <row r="21" spans="1:20" ht="15.75" thickBot="1">
      <c r="A21" s="380"/>
      <c r="B21" s="404" t="s">
        <v>80</v>
      </c>
      <c r="C21" s="424"/>
      <c r="D21" s="424">
        <v>169</v>
      </c>
      <c r="E21" s="430">
        <f>D21+C21</f>
        <v>169</v>
      </c>
      <c r="F21" s="373"/>
      <c r="G21" s="433" t="s">
        <v>11</v>
      </c>
      <c r="H21" s="436" t="s">
        <v>12</v>
      </c>
      <c r="I21" s="433" t="s">
        <v>13</v>
      </c>
      <c r="J21" s="433" t="s">
        <v>14</v>
      </c>
      <c r="K21" s="436" t="s">
        <v>9</v>
      </c>
      <c r="L21" s="373"/>
      <c r="M21" s="373"/>
      <c r="N21" s="373"/>
      <c r="O21" s="373"/>
      <c r="P21" s="373"/>
      <c r="Q21" s="373"/>
      <c r="R21" s="373"/>
      <c r="S21" s="373"/>
      <c r="T21" s="373"/>
    </row>
    <row r="22" spans="1:20" ht="15.75" thickBot="1">
      <c r="A22" s="383"/>
      <c r="B22" s="404" t="s">
        <v>47</v>
      </c>
      <c r="C22" s="419">
        <v>8</v>
      </c>
      <c r="D22" s="419">
        <v>181</v>
      </c>
      <c r="E22" s="431">
        <f aca="true" t="shared" si="3" ref="E22:E31">D22+C22</f>
        <v>189</v>
      </c>
      <c r="F22" s="373"/>
      <c r="G22" s="421">
        <v>1</v>
      </c>
      <c r="H22" s="409" t="s">
        <v>23</v>
      </c>
      <c r="I22" s="434"/>
      <c r="J22" s="434">
        <v>236</v>
      </c>
      <c r="K22" s="437">
        <f>J22+I22</f>
        <v>236</v>
      </c>
      <c r="L22" s="373"/>
      <c r="M22" s="373"/>
      <c r="N22" s="373"/>
      <c r="O22" s="373"/>
      <c r="P22" s="373"/>
      <c r="Q22" s="373"/>
      <c r="R22" s="373"/>
      <c r="S22" s="373"/>
      <c r="T22" s="373"/>
    </row>
    <row r="23" spans="1:20" ht="15.75" thickBot="1">
      <c r="A23" s="394"/>
      <c r="B23" s="406"/>
      <c r="C23" s="395"/>
      <c r="D23" s="395"/>
      <c r="E23" s="396"/>
      <c r="F23" s="373"/>
      <c r="G23" s="380">
        <v>2</v>
      </c>
      <c r="H23" s="404" t="s">
        <v>61</v>
      </c>
      <c r="I23" s="424">
        <v>8</v>
      </c>
      <c r="J23" s="424">
        <v>203</v>
      </c>
      <c r="K23" s="430">
        <f>J23+I23</f>
        <v>211</v>
      </c>
      <c r="L23" s="373"/>
      <c r="M23" s="373"/>
      <c r="N23" s="373"/>
      <c r="O23" s="373"/>
      <c r="P23" s="373"/>
      <c r="Q23" s="373"/>
      <c r="R23" s="373"/>
      <c r="S23" s="373"/>
      <c r="T23" s="373"/>
    </row>
    <row r="24" spans="1:20" ht="15">
      <c r="A24" s="391"/>
      <c r="B24" s="404" t="s">
        <v>61</v>
      </c>
      <c r="C24" s="438">
        <v>8</v>
      </c>
      <c r="D24" s="438">
        <v>210</v>
      </c>
      <c r="E24" s="440">
        <f t="shared" si="3"/>
        <v>218</v>
      </c>
      <c r="F24" s="373"/>
      <c r="G24" s="386">
        <v>3</v>
      </c>
      <c r="H24" s="412" t="s">
        <v>75</v>
      </c>
      <c r="I24" s="423"/>
      <c r="J24" s="423">
        <v>185</v>
      </c>
      <c r="K24" s="429">
        <f>J24+I24</f>
        <v>185</v>
      </c>
      <c r="L24" s="373"/>
      <c r="M24" s="373"/>
      <c r="N24" s="373"/>
      <c r="O24" s="373"/>
      <c r="P24" s="373"/>
      <c r="Q24" s="373"/>
      <c r="R24" s="373"/>
      <c r="S24" s="373"/>
      <c r="T24" s="373"/>
    </row>
    <row r="25" spans="1:20" ht="15.75" thickBot="1">
      <c r="A25" s="392"/>
      <c r="B25" s="405" t="s">
        <v>49</v>
      </c>
      <c r="C25" s="439"/>
      <c r="D25" s="439">
        <v>167</v>
      </c>
      <c r="E25" s="431">
        <f t="shared" si="3"/>
        <v>167</v>
      </c>
      <c r="F25" s="373"/>
      <c r="G25" s="383">
        <v>4</v>
      </c>
      <c r="H25" s="420" t="s">
        <v>47</v>
      </c>
      <c r="I25" s="419">
        <v>8</v>
      </c>
      <c r="J25" s="419">
        <v>144</v>
      </c>
      <c r="K25" s="431">
        <f>J25+I25</f>
        <v>152</v>
      </c>
      <c r="L25" s="373"/>
      <c r="M25" s="373"/>
      <c r="N25" s="373"/>
      <c r="O25" s="373"/>
      <c r="P25" s="373"/>
      <c r="Q25" s="373"/>
      <c r="R25" s="373"/>
      <c r="S25" s="373"/>
      <c r="T25" s="373"/>
    </row>
    <row r="26" spans="1:20" ht="15.75" thickBot="1">
      <c r="A26" s="394"/>
      <c r="B26" s="406"/>
      <c r="C26" s="395"/>
      <c r="D26" s="395"/>
      <c r="E26" s="396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</row>
    <row r="27" spans="1:20" ht="15.75" thickBot="1">
      <c r="A27" s="393"/>
      <c r="B27" s="404" t="s">
        <v>23</v>
      </c>
      <c r="C27" s="441"/>
      <c r="D27" s="440">
        <v>214</v>
      </c>
      <c r="E27" s="440">
        <f t="shared" si="3"/>
        <v>214</v>
      </c>
      <c r="F27" s="373"/>
      <c r="G27" s="426"/>
      <c r="H27" s="425" t="s">
        <v>42</v>
      </c>
      <c r="I27" s="425"/>
      <c r="J27" s="425"/>
      <c r="K27" s="426"/>
      <c r="L27" s="426"/>
      <c r="M27" s="425"/>
      <c r="N27" s="373"/>
      <c r="O27" s="373"/>
      <c r="P27" s="373"/>
      <c r="Q27" s="373"/>
      <c r="R27" s="373"/>
      <c r="S27" s="373"/>
      <c r="T27" s="373"/>
    </row>
    <row r="28" spans="1:20" ht="15.75" thickBot="1">
      <c r="A28" s="383"/>
      <c r="B28" s="404" t="s">
        <v>48</v>
      </c>
      <c r="C28" s="419"/>
      <c r="D28" s="431">
        <v>161</v>
      </c>
      <c r="E28" s="431">
        <f t="shared" si="3"/>
        <v>161</v>
      </c>
      <c r="F28" s="373"/>
      <c r="G28" s="422" t="s">
        <v>11</v>
      </c>
      <c r="H28" s="422" t="s">
        <v>12</v>
      </c>
      <c r="I28" s="422" t="s">
        <v>13</v>
      </c>
      <c r="J28" s="422" t="s">
        <v>14</v>
      </c>
      <c r="K28" s="427" t="s">
        <v>43</v>
      </c>
      <c r="L28" s="427" t="s">
        <v>9</v>
      </c>
      <c r="M28" s="428" t="s">
        <v>10</v>
      </c>
      <c r="N28" s="373"/>
      <c r="O28" s="373"/>
      <c r="P28" s="373"/>
      <c r="Q28" s="373"/>
      <c r="R28" s="373"/>
      <c r="S28" s="373"/>
      <c r="T28" s="373"/>
    </row>
    <row r="29" spans="1:20" ht="15.75" thickBot="1">
      <c r="A29" s="394"/>
      <c r="B29" s="406"/>
      <c r="C29" s="395"/>
      <c r="D29" s="395"/>
      <c r="E29" s="396"/>
      <c r="F29" s="373"/>
      <c r="G29" s="386">
        <v>1</v>
      </c>
      <c r="H29" s="412" t="s">
        <v>19</v>
      </c>
      <c r="I29" s="423"/>
      <c r="J29" s="423">
        <v>246</v>
      </c>
      <c r="K29" s="423">
        <v>169</v>
      </c>
      <c r="L29" s="423">
        <f>K29+J29+I29</f>
        <v>415</v>
      </c>
      <c r="M29" s="429">
        <f>L29/2</f>
        <v>207.5</v>
      </c>
      <c r="N29" s="373"/>
      <c r="O29" s="373"/>
      <c r="P29" s="373"/>
      <c r="Q29" s="373"/>
      <c r="R29" s="373"/>
      <c r="S29" s="373"/>
      <c r="T29" s="373"/>
    </row>
    <row r="30" spans="1:20" ht="15">
      <c r="A30" s="390"/>
      <c r="B30" s="404" t="s">
        <v>75</v>
      </c>
      <c r="C30" s="422"/>
      <c r="D30" s="422">
        <v>266</v>
      </c>
      <c r="E30" s="442">
        <f t="shared" si="3"/>
        <v>266</v>
      </c>
      <c r="F30" s="373"/>
      <c r="G30" s="380">
        <v>2</v>
      </c>
      <c r="H30" s="404" t="s">
        <v>23</v>
      </c>
      <c r="I30" s="424"/>
      <c r="J30" s="424">
        <v>207</v>
      </c>
      <c r="K30" s="424">
        <v>197</v>
      </c>
      <c r="L30" s="424">
        <f>K30+J30+I30</f>
        <v>404</v>
      </c>
      <c r="M30" s="430">
        <f>L30/2</f>
        <v>202</v>
      </c>
      <c r="N30" s="373"/>
      <c r="O30" s="373"/>
      <c r="P30" s="373"/>
      <c r="Q30" s="373"/>
      <c r="R30" s="373"/>
      <c r="S30" s="373"/>
      <c r="T30" s="373"/>
    </row>
    <row r="31" spans="1:20" ht="15.75" thickBot="1">
      <c r="A31" s="377"/>
      <c r="B31" s="420" t="s">
        <v>82</v>
      </c>
      <c r="C31" s="433">
        <v>8</v>
      </c>
      <c r="D31" s="433">
        <v>187</v>
      </c>
      <c r="E31" s="419">
        <f t="shared" si="3"/>
        <v>195</v>
      </c>
      <c r="F31" s="373"/>
      <c r="G31" s="386">
        <v>3</v>
      </c>
      <c r="H31" s="409" t="s">
        <v>20</v>
      </c>
      <c r="I31" s="423"/>
      <c r="J31" s="423">
        <v>204</v>
      </c>
      <c r="K31" s="423">
        <v>182</v>
      </c>
      <c r="L31" s="423">
        <f>K31+J31+I31</f>
        <v>386</v>
      </c>
      <c r="M31" s="429">
        <f>L31/2</f>
        <v>193</v>
      </c>
      <c r="N31" s="373"/>
      <c r="O31" s="373"/>
      <c r="P31" s="373"/>
      <c r="Q31" s="373"/>
      <c r="R31" s="373"/>
      <c r="S31" s="373"/>
      <c r="T31" s="373"/>
    </row>
    <row r="32" spans="1:20" ht="15.75" thickBot="1">
      <c r="A32" s="373"/>
      <c r="B32" s="373"/>
      <c r="C32" s="373"/>
      <c r="D32" s="373"/>
      <c r="E32" s="373"/>
      <c r="F32" s="373"/>
      <c r="G32" s="383">
        <v>4</v>
      </c>
      <c r="H32" s="420" t="s">
        <v>61</v>
      </c>
      <c r="I32" s="419">
        <v>16</v>
      </c>
      <c r="J32" s="419">
        <v>134</v>
      </c>
      <c r="K32" s="419">
        <v>169</v>
      </c>
      <c r="L32" s="419">
        <f>K32+J32+I32</f>
        <v>319</v>
      </c>
      <c r="M32" s="431">
        <f>L32/2</f>
        <v>159.5</v>
      </c>
      <c r="N32" s="373"/>
      <c r="O32" s="373"/>
      <c r="P32" s="373"/>
      <c r="Q32" s="373"/>
      <c r="R32" s="373"/>
      <c r="S32" s="373"/>
      <c r="T32" s="373"/>
    </row>
    <row r="33" spans="1:20" ht="15">
      <c r="A33" s="373"/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</row>
    <row r="34" spans="1:20" ht="15">
      <c r="A34" s="373"/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</row>
    <row r="35" spans="1:20" ht="15">
      <c r="A35" s="373"/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</row>
    <row r="36" spans="1:20" ht="15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</row>
    <row r="37" spans="1:20" ht="15">
      <c r="A37" s="373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S37" s="373"/>
      <c r="T37" s="37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H42" sqref="A1:IV16384"/>
    </sheetView>
  </sheetViews>
  <sheetFormatPr defaultColWidth="9.140625" defaultRowHeight="15"/>
  <cols>
    <col min="1" max="1" width="9.140625" style="77" customWidth="1"/>
    <col min="2" max="2" width="21.28125" style="77" customWidth="1"/>
    <col min="3" max="7" width="9.140625" style="77" customWidth="1"/>
    <col min="8" max="8" width="24.8515625" style="77" customWidth="1"/>
    <col min="9" max="14" width="9.140625" style="77" customWidth="1"/>
    <col min="15" max="15" width="20.7109375" style="77" customWidth="1"/>
    <col min="16" max="16384" width="9.140625" style="77" customWidth="1"/>
  </cols>
  <sheetData>
    <row r="1" spans="1:20" ht="15.75" thickBot="1">
      <c r="A1" s="397" t="s">
        <v>0</v>
      </c>
      <c r="B1" s="398" t="s">
        <v>1</v>
      </c>
      <c r="C1" s="399" t="s">
        <v>2</v>
      </c>
      <c r="D1" s="398" t="s">
        <v>3</v>
      </c>
      <c r="E1" s="399" t="s">
        <v>4</v>
      </c>
      <c r="F1" s="398" t="s">
        <v>5</v>
      </c>
      <c r="G1" s="399" t="s">
        <v>6</v>
      </c>
      <c r="H1" s="398" t="s">
        <v>7</v>
      </c>
      <c r="I1" s="399" t="s">
        <v>8</v>
      </c>
      <c r="J1" s="398" t="s">
        <v>9</v>
      </c>
      <c r="K1" s="400" t="s">
        <v>10</v>
      </c>
      <c r="L1" s="389"/>
      <c r="M1" s="389"/>
      <c r="N1" s="426" t="s">
        <v>11</v>
      </c>
      <c r="O1" s="425" t="s">
        <v>12</v>
      </c>
      <c r="P1" s="425" t="s">
        <v>13</v>
      </c>
      <c r="Q1" s="425" t="s">
        <v>14</v>
      </c>
      <c r="R1" s="425" t="s">
        <v>9</v>
      </c>
      <c r="S1" s="373"/>
      <c r="T1" s="373"/>
    </row>
    <row r="2" spans="1:20" ht="15">
      <c r="A2" s="408">
        <v>1</v>
      </c>
      <c r="B2" s="409" t="s">
        <v>86</v>
      </c>
      <c r="C2" s="410">
        <v>48</v>
      </c>
      <c r="D2" s="411">
        <v>206</v>
      </c>
      <c r="E2" s="410">
        <v>189</v>
      </c>
      <c r="F2" s="411">
        <v>171</v>
      </c>
      <c r="G2" s="410">
        <v>215</v>
      </c>
      <c r="H2" s="411">
        <v>202</v>
      </c>
      <c r="I2" s="410">
        <v>205</v>
      </c>
      <c r="J2" s="411">
        <f aca="true" t="shared" si="0" ref="J2:J20">I2+H2+G2+F2+E2+D2+C2</f>
        <v>1236</v>
      </c>
      <c r="K2" s="443">
        <f aca="true" t="shared" si="1" ref="K2:K20">J2/6</f>
        <v>206</v>
      </c>
      <c r="L2" s="389"/>
      <c r="M2" s="389"/>
      <c r="N2" s="434">
        <v>1</v>
      </c>
      <c r="O2" s="454" t="s">
        <v>49</v>
      </c>
      <c r="P2" s="437"/>
      <c r="Q2" s="437">
        <v>212</v>
      </c>
      <c r="R2" s="437">
        <f aca="true" t="shared" si="2" ref="R2:R9">Q2+P2</f>
        <v>212</v>
      </c>
      <c r="S2" s="373"/>
      <c r="T2" s="373"/>
    </row>
    <row r="3" spans="1:20" ht="15">
      <c r="A3" s="401">
        <v>2</v>
      </c>
      <c r="B3" s="404" t="s">
        <v>20</v>
      </c>
      <c r="C3" s="403"/>
      <c r="D3" s="402">
        <v>192</v>
      </c>
      <c r="E3" s="403">
        <v>169</v>
      </c>
      <c r="F3" s="402">
        <v>160</v>
      </c>
      <c r="G3" s="403">
        <v>223</v>
      </c>
      <c r="H3" s="402">
        <v>188</v>
      </c>
      <c r="I3" s="403">
        <v>233</v>
      </c>
      <c r="J3" s="402">
        <f t="shared" si="0"/>
        <v>1165</v>
      </c>
      <c r="K3" s="444">
        <f t="shared" si="1"/>
        <v>194.16666666666666</v>
      </c>
      <c r="L3" s="389"/>
      <c r="M3" s="389"/>
      <c r="N3" s="424">
        <v>2</v>
      </c>
      <c r="O3" s="456" t="s">
        <v>76</v>
      </c>
      <c r="P3" s="430"/>
      <c r="Q3" s="430">
        <v>201</v>
      </c>
      <c r="R3" s="430">
        <f t="shared" si="2"/>
        <v>201</v>
      </c>
      <c r="S3" s="373"/>
      <c r="T3" s="373"/>
    </row>
    <row r="4" spans="1:20" ht="15">
      <c r="A4" s="408">
        <v>3</v>
      </c>
      <c r="B4" s="412" t="s">
        <v>75</v>
      </c>
      <c r="C4" s="413"/>
      <c r="D4" s="414">
        <v>186</v>
      </c>
      <c r="E4" s="413">
        <v>227</v>
      </c>
      <c r="F4" s="414">
        <v>168</v>
      </c>
      <c r="G4" s="413">
        <v>176</v>
      </c>
      <c r="H4" s="414">
        <v>214</v>
      </c>
      <c r="I4" s="413">
        <v>184</v>
      </c>
      <c r="J4" s="414">
        <f t="shared" si="0"/>
        <v>1155</v>
      </c>
      <c r="K4" s="445">
        <f t="shared" si="1"/>
        <v>192.5</v>
      </c>
      <c r="L4" s="389"/>
      <c r="M4" s="389"/>
      <c r="N4" s="423">
        <v>3</v>
      </c>
      <c r="O4" s="453" t="s">
        <v>19</v>
      </c>
      <c r="P4" s="429"/>
      <c r="Q4" s="429">
        <v>178</v>
      </c>
      <c r="R4" s="429">
        <f t="shared" si="2"/>
        <v>178</v>
      </c>
      <c r="S4" s="373"/>
      <c r="T4" s="373"/>
    </row>
    <row r="5" spans="1:20" ht="15">
      <c r="A5" s="401">
        <v>4</v>
      </c>
      <c r="B5" s="404" t="s">
        <v>24</v>
      </c>
      <c r="C5" s="403"/>
      <c r="D5" s="402">
        <v>186</v>
      </c>
      <c r="E5" s="403">
        <v>233</v>
      </c>
      <c r="F5" s="402">
        <v>218</v>
      </c>
      <c r="G5" s="403">
        <v>163</v>
      </c>
      <c r="H5" s="402">
        <v>192</v>
      </c>
      <c r="I5" s="403">
        <v>158</v>
      </c>
      <c r="J5" s="402">
        <f t="shared" si="0"/>
        <v>1150</v>
      </c>
      <c r="K5" s="444">
        <f t="shared" si="1"/>
        <v>191.66666666666666</v>
      </c>
      <c r="L5" s="389"/>
      <c r="M5" s="389"/>
      <c r="N5" s="424">
        <v>4</v>
      </c>
      <c r="O5" s="456" t="s">
        <v>85</v>
      </c>
      <c r="P5" s="430"/>
      <c r="Q5" s="430">
        <v>176</v>
      </c>
      <c r="R5" s="430">
        <f t="shared" si="2"/>
        <v>176</v>
      </c>
      <c r="S5" s="373"/>
      <c r="T5" s="373"/>
    </row>
    <row r="6" spans="1:20" ht="15">
      <c r="A6" s="408">
        <v>5</v>
      </c>
      <c r="B6" s="412" t="s">
        <v>52</v>
      </c>
      <c r="C6" s="413"/>
      <c r="D6" s="414">
        <v>184</v>
      </c>
      <c r="E6" s="413">
        <v>182</v>
      </c>
      <c r="F6" s="414">
        <v>219</v>
      </c>
      <c r="G6" s="413">
        <v>172</v>
      </c>
      <c r="H6" s="414">
        <v>195</v>
      </c>
      <c r="I6" s="413">
        <v>192</v>
      </c>
      <c r="J6" s="414">
        <f t="shared" si="0"/>
        <v>1144</v>
      </c>
      <c r="K6" s="445">
        <f t="shared" si="1"/>
        <v>190.66666666666666</v>
      </c>
      <c r="L6" s="389"/>
      <c r="M6" s="389"/>
      <c r="N6" s="423">
        <v>5</v>
      </c>
      <c r="O6" s="453" t="s">
        <v>31</v>
      </c>
      <c r="P6" s="429"/>
      <c r="Q6" s="429">
        <v>161</v>
      </c>
      <c r="R6" s="429">
        <f t="shared" si="2"/>
        <v>161</v>
      </c>
      <c r="S6" s="373"/>
      <c r="T6" s="373"/>
    </row>
    <row r="7" spans="1:20" ht="15">
      <c r="A7" s="401">
        <v>6</v>
      </c>
      <c r="B7" s="404" t="s">
        <v>57</v>
      </c>
      <c r="C7" s="403"/>
      <c r="D7" s="402">
        <v>221</v>
      </c>
      <c r="E7" s="403">
        <v>203</v>
      </c>
      <c r="F7" s="402">
        <v>150</v>
      </c>
      <c r="G7" s="403">
        <v>189</v>
      </c>
      <c r="H7" s="402">
        <v>132</v>
      </c>
      <c r="I7" s="403">
        <v>184</v>
      </c>
      <c r="J7" s="402">
        <f t="shared" si="0"/>
        <v>1079</v>
      </c>
      <c r="K7" s="444">
        <f t="shared" si="1"/>
        <v>179.83333333333334</v>
      </c>
      <c r="L7" s="389"/>
      <c r="M7" s="389"/>
      <c r="N7" s="424">
        <v>6</v>
      </c>
      <c r="O7" s="456" t="s">
        <v>48</v>
      </c>
      <c r="P7" s="430"/>
      <c r="Q7" s="430">
        <v>152</v>
      </c>
      <c r="R7" s="430">
        <f t="shared" si="2"/>
        <v>152</v>
      </c>
      <c r="S7" s="373"/>
      <c r="T7" s="373"/>
    </row>
    <row r="8" spans="1:20" ht="15">
      <c r="A8" s="408">
        <v>7</v>
      </c>
      <c r="B8" s="412" t="s">
        <v>76</v>
      </c>
      <c r="C8" s="413"/>
      <c r="D8" s="414">
        <v>124</v>
      </c>
      <c r="E8" s="413">
        <v>153</v>
      </c>
      <c r="F8" s="414">
        <v>200</v>
      </c>
      <c r="G8" s="413">
        <v>184</v>
      </c>
      <c r="H8" s="414">
        <v>190</v>
      </c>
      <c r="I8" s="413">
        <v>189</v>
      </c>
      <c r="J8" s="414">
        <f t="shared" si="0"/>
        <v>1040</v>
      </c>
      <c r="K8" s="445">
        <f t="shared" si="1"/>
        <v>173.33333333333334</v>
      </c>
      <c r="L8" s="389"/>
      <c r="M8" s="389"/>
      <c r="N8" s="434">
        <v>7</v>
      </c>
      <c r="O8" s="453" t="s">
        <v>30</v>
      </c>
      <c r="P8" s="429"/>
      <c r="Q8" s="429">
        <v>147</v>
      </c>
      <c r="R8" s="429">
        <f t="shared" si="2"/>
        <v>147</v>
      </c>
      <c r="S8" s="373"/>
      <c r="T8" s="373"/>
    </row>
    <row r="9" spans="1:20" ht="15.75" thickBot="1">
      <c r="A9" s="401">
        <v>8</v>
      </c>
      <c r="B9" s="404" t="s">
        <v>48</v>
      </c>
      <c r="C9" s="403"/>
      <c r="D9" s="402">
        <v>150</v>
      </c>
      <c r="E9" s="403">
        <v>177</v>
      </c>
      <c r="F9" s="402">
        <v>161</v>
      </c>
      <c r="G9" s="403">
        <v>150</v>
      </c>
      <c r="H9" s="402">
        <v>177</v>
      </c>
      <c r="I9" s="403">
        <v>193</v>
      </c>
      <c r="J9" s="402">
        <f t="shared" si="0"/>
        <v>1008</v>
      </c>
      <c r="K9" s="444">
        <f t="shared" si="1"/>
        <v>168</v>
      </c>
      <c r="L9" s="373"/>
      <c r="M9" s="373"/>
      <c r="N9" s="457">
        <v>8</v>
      </c>
      <c r="O9" s="458" t="s">
        <v>47</v>
      </c>
      <c r="P9" s="459">
        <v>8</v>
      </c>
      <c r="Q9" s="459">
        <v>125</v>
      </c>
      <c r="R9" s="459">
        <f t="shared" si="2"/>
        <v>133</v>
      </c>
      <c r="S9" s="373"/>
      <c r="T9" s="373"/>
    </row>
    <row r="10" spans="1:20" ht="15">
      <c r="A10" s="408">
        <v>9</v>
      </c>
      <c r="B10" s="412" t="s">
        <v>19</v>
      </c>
      <c r="C10" s="413"/>
      <c r="D10" s="414">
        <v>171</v>
      </c>
      <c r="E10" s="413">
        <v>171</v>
      </c>
      <c r="F10" s="414">
        <v>171</v>
      </c>
      <c r="G10" s="413">
        <v>164</v>
      </c>
      <c r="H10" s="414">
        <v>136</v>
      </c>
      <c r="I10" s="413">
        <v>188</v>
      </c>
      <c r="J10" s="414">
        <f t="shared" si="0"/>
        <v>1001</v>
      </c>
      <c r="K10" s="445">
        <f t="shared" si="1"/>
        <v>166.83333333333334</v>
      </c>
      <c r="L10" s="373"/>
      <c r="M10" s="373"/>
      <c r="N10" s="373"/>
      <c r="O10" s="373"/>
      <c r="P10" s="373"/>
      <c r="Q10" s="373"/>
      <c r="R10" s="373"/>
      <c r="S10" s="373"/>
      <c r="T10" s="373"/>
    </row>
    <row r="11" spans="1:20" ht="15">
      <c r="A11" s="455">
        <v>10</v>
      </c>
      <c r="B11" s="404" t="s">
        <v>47</v>
      </c>
      <c r="C11" s="403">
        <v>48</v>
      </c>
      <c r="D11" s="402">
        <v>167</v>
      </c>
      <c r="E11" s="403">
        <v>142</v>
      </c>
      <c r="F11" s="402">
        <v>149</v>
      </c>
      <c r="G11" s="403">
        <v>125</v>
      </c>
      <c r="H11" s="402">
        <v>190</v>
      </c>
      <c r="I11" s="403">
        <v>153</v>
      </c>
      <c r="J11" s="402">
        <f t="shared" si="0"/>
        <v>974</v>
      </c>
      <c r="K11" s="444">
        <f t="shared" si="1"/>
        <v>162.33333333333334</v>
      </c>
      <c r="L11" s="373"/>
      <c r="M11" s="373"/>
      <c r="N11" s="373"/>
      <c r="O11" s="373"/>
      <c r="P11" s="373"/>
      <c r="Q11" s="373"/>
      <c r="R11" s="373"/>
      <c r="S11" s="373"/>
      <c r="T11" s="373"/>
    </row>
    <row r="12" spans="1:20" ht="15">
      <c r="A12" s="447">
        <v>11</v>
      </c>
      <c r="B12" s="412" t="s">
        <v>49</v>
      </c>
      <c r="C12" s="413"/>
      <c r="D12" s="414">
        <v>131</v>
      </c>
      <c r="E12" s="413">
        <v>133</v>
      </c>
      <c r="F12" s="414">
        <v>221</v>
      </c>
      <c r="G12" s="413">
        <v>130</v>
      </c>
      <c r="H12" s="414">
        <v>167</v>
      </c>
      <c r="I12" s="413">
        <v>183</v>
      </c>
      <c r="J12" s="414">
        <f t="shared" si="0"/>
        <v>965</v>
      </c>
      <c r="K12" s="445">
        <f t="shared" si="1"/>
        <v>160.83333333333334</v>
      </c>
      <c r="L12" s="373"/>
      <c r="M12" s="373"/>
      <c r="N12" s="373"/>
      <c r="O12" s="373"/>
      <c r="P12" s="373"/>
      <c r="Q12" s="373"/>
      <c r="R12" s="373"/>
      <c r="S12" s="373"/>
      <c r="T12" s="373"/>
    </row>
    <row r="13" spans="1:20" ht="15">
      <c r="A13" s="455">
        <v>12</v>
      </c>
      <c r="B13" s="404" t="s">
        <v>85</v>
      </c>
      <c r="C13" s="403"/>
      <c r="D13" s="402">
        <v>144</v>
      </c>
      <c r="E13" s="403">
        <v>120</v>
      </c>
      <c r="F13" s="402">
        <v>181</v>
      </c>
      <c r="G13" s="403">
        <v>175</v>
      </c>
      <c r="H13" s="402">
        <v>140</v>
      </c>
      <c r="I13" s="403">
        <v>204</v>
      </c>
      <c r="J13" s="402">
        <f t="shared" si="0"/>
        <v>964</v>
      </c>
      <c r="K13" s="444">
        <f t="shared" si="1"/>
        <v>160.66666666666666</v>
      </c>
      <c r="L13" s="373"/>
      <c r="M13" s="373"/>
      <c r="N13" s="373"/>
      <c r="O13" s="373"/>
      <c r="P13" s="373"/>
      <c r="Q13" s="373"/>
      <c r="R13" s="373"/>
      <c r="S13" s="373"/>
      <c r="T13" s="373"/>
    </row>
    <row r="14" spans="1:20" ht="15">
      <c r="A14" s="447">
        <v>13</v>
      </c>
      <c r="B14" s="412" t="s">
        <v>30</v>
      </c>
      <c r="C14" s="413"/>
      <c r="D14" s="414">
        <v>146</v>
      </c>
      <c r="E14" s="413">
        <v>183</v>
      </c>
      <c r="F14" s="414">
        <v>168</v>
      </c>
      <c r="G14" s="413">
        <v>167</v>
      </c>
      <c r="H14" s="414">
        <v>134</v>
      </c>
      <c r="I14" s="413">
        <v>146</v>
      </c>
      <c r="J14" s="414">
        <f t="shared" si="0"/>
        <v>944</v>
      </c>
      <c r="K14" s="445">
        <f t="shared" si="1"/>
        <v>157.33333333333334</v>
      </c>
      <c r="L14" s="373"/>
      <c r="M14" s="373"/>
      <c r="N14" s="373"/>
      <c r="O14" s="373"/>
      <c r="P14" s="373"/>
      <c r="Q14" s="373"/>
      <c r="R14" s="373"/>
      <c r="S14" s="373"/>
      <c r="T14" s="373"/>
    </row>
    <row r="15" spans="1:20" ht="15">
      <c r="A15" s="455">
        <v>14</v>
      </c>
      <c r="B15" s="404" t="s">
        <v>31</v>
      </c>
      <c r="C15" s="403"/>
      <c r="D15" s="402">
        <v>173</v>
      </c>
      <c r="E15" s="403">
        <v>182</v>
      </c>
      <c r="F15" s="402">
        <v>159</v>
      </c>
      <c r="G15" s="403">
        <v>135</v>
      </c>
      <c r="H15" s="402">
        <v>149</v>
      </c>
      <c r="I15" s="403">
        <v>117</v>
      </c>
      <c r="J15" s="402">
        <f t="shared" si="0"/>
        <v>915</v>
      </c>
      <c r="K15" s="444">
        <f t="shared" si="1"/>
        <v>152.5</v>
      </c>
      <c r="L15" s="373"/>
      <c r="M15" s="373"/>
      <c r="N15" s="373"/>
      <c r="O15" s="373"/>
      <c r="P15" s="373"/>
      <c r="Q15" s="373"/>
      <c r="R15" s="373"/>
      <c r="S15" s="373"/>
      <c r="T15" s="373"/>
    </row>
    <row r="16" spans="1:20" ht="15">
      <c r="A16" s="447">
        <v>15</v>
      </c>
      <c r="B16" s="412" t="s">
        <v>73</v>
      </c>
      <c r="C16" s="413"/>
      <c r="D16" s="414">
        <v>131</v>
      </c>
      <c r="E16" s="413">
        <v>182</v>
      </c>
      <c r="F16" s="414">
        <v>165</v>
      </c>
      <c r="G16" s="413">
        <v>154</v>
      </c>
      <c r="H16" s="414">
        <v>147</v>
      </c>
      <c r="I16" s="413">
        <v>134</v>
      </c>
      <c r="J16" s="414">
        <f t="shared" si="0"/>
        <v>913</v>
      </c>
      <c r="K16" s="445">
        <f t="shared" si="1"/>
        <v>152.16666666666666</v>
      </c>
      <c r="L16" s="373"/>
      <c r="M16" s="373"/>
      <c r="N16" s="373"/>
      <c r="O16" s="373"/>
      <c r="P16" s="373"/>
      <c r="Q16" s="373"/>
      <c r="R16" s="373"/>
      <c r="S16" s="373"/>
      <c r="T16" s="373"/>
    </row>
    <row r="17" spans="1:20" ht="15">
      <c r="A17" s="455">
        <v>16</v>
      </c>
      <c r="B17" s="404" t="s">
        <v>84</v>
      </c>
      <c r="C17" s="403"/>
      <c r="D17" s="402">
        <v>162</v>
      </c>
      <c r="E17" s="403">
        <v>154</v>
      </c>
      <c r="F17" s="402">
        <v>158</v>
      </c>
      <c r="G17" s="403">
        <v>145</v>
      </c>
      <c r="H17" s="402">
        <v>140</v>
      </c>
      <c r="I17" s="403">
        <v>135</v>
      </c>
      <c r="J17" s="402">
        <f t="shared" si="0"/>
        <v>894</v>
      </c>
      <c r="K17" s="444">
        <f t="shared" si="1"/>
        <v>149</v>
      </c>
      <c r="L17" s="373"/>
      <c r="M17" s="373"/>
      <c r="N17" s="373"/>
      <c r="O17" s="373"/>
      <c r="P17" s="373"/>
      <c r="Q17" s="373"/>
      <c r="R17" s="373"/>
      <c r="S17" s="373"/>
      <c r="T17" s="373"/>
    </row>
    <row r="18" spans="1:20" ht="15">
      <c r="A18" s="447">
        <v>17</v>
      </c>
      <c r="B18" s="412" t="s">
        <v>63</v>
      </c>
      <c r="C18" s="447">
        <v>48</v>
      </c>
      <c r="D18" s="414">
        <v>176</v>
      </c>
      <c r="E18" s="413">
        <v>178</v>
      </c>
      <c r="F18" s="414">
        <v>126</v>
      </c>
      <c r="G18" s="413">
        <v>113</v>
      </c>
      <c r="H18" s="414">
        <v>154</v>
      </c>
      <c r="I18" s="413">
        <v>87</v>
      </c>
      <c r="J18" s="414">
        <f t="shared" si="0"/>
        <v>882</v>
      </c>
      <c r="K18" s="445">
        <f t="shared" si="1"/>
        <v>147</v>
      </c>
      <c r="L18" s="373"/>
      <c r="M18" s="373"/>
      <c r="N18" s="373"/>
      <c r="O18" s="373"/>
      <c r="P18" s="373"/>
      <c r="Q18" s="373"/>
      <c r="R18" s="373"/>
      <c r="S18" s="373"/>
      <c r="T18" s="373"/>
    </row>
    <row r="19" spans="1:20" ht="15">
      <c r="A19" s="455">
        <v>18</v>
      </c>
      <c r="B19" s="404" t="s">
        <v>36</v>
      </c>
      <c r="C19" s="403"/>
      <c r="D19" s="402">
        <v>114</v>
      </c>
      <c r="E19" s="403">
        <v>158</v>
      </c>
      <c r="F19" s="402">
        <v>118</v>
      </c>
      <c r="G19" s="403">
        <v>147</v>
      </c>
      <c r="H19" s="402">
        <v>141</v>
      </c>
      <c r="I19" s="403">
        <v>145</v>
      </c>
      <c r="J19" s="402">
        <f t="shared" si="0"/>
        <v>823</v>
      </c>
      <c r="K19" s="444">
        <f t="shared" si="1"/>
        <v>137.16666666666666</v>
      </c>
      <c r="L19" s="373"/>
      <c r="M19" s="373"/>
      <c r="N19" s="373"/>
      <c r="O19" s="373"/>
      <c r="P19" s="373"/>
      <c r="Q19" s="373"/>
      <c r="R19" s="373"/>
      <c r="S19" s="373"/>
      <c r="T19" s="373"/>
    </row>
    <row r="20" spans="1:20" ht="15.75" thickBot="1">
      <c r="A20" s="418">
        <v>19</v>
      </c>
      <c r="B20" s="415" t="s">
        <v>87</v>
      </c>
      <c r="C20" s="416"/>
      <c r="D20" s="417">
        <v>125</v>
      </c>
      <c r="E20" s="416">
        <v>125</v>
      </c>
      <c r="F20" s="417">
        <v>107</v>
      </c>
      <c r="G20" s="416">
        <v>154</v>
      </c>
      <c r="H20" s="417">
        <v>164</v>
      </c>
      <c r="I20" s="416">
        <v>126</v>
      </c>
      <c r="J20" s="417">
        <f t="shared" si="0"/>
        <v>801</v>
      </c>
      <c r="K20" s="446">
        <f t="shared" si="1"/>
        <v>133.5</v>
      </c>
      <c r="L20" s="373"/>
      <c r="N20" s="373"/>
      <c r="O20" s="373"/>
      <c r="P20" s="373"/>
      <c r="Q20" s="373"/>
      <c r="R20" s="373"/>
      <c r="S20" s="373"/>
      <c r="T20" s="373"/>
    </row>
    <row r="21" spans="13:20" ht="15.75" thickBot="1">
      <c r="M21" s="373"/>
      <c r="N21" s="373"/>
      <c r="O21" s="373"/>
      <c r="P21" s="373"/>
      <c r="Q21" s="373"/>
      <c r="R21" s="373"/>
      <c r="S21" s="373"/>
      <c r="T21" s="373"/>
    </row>
    <row r="22" spans="1:20" ht="15">
      <c r="A22" s="432" t="s">
        <v>0</v>
      </c>
      <c r="B22" s="432" t="s">
        <v>39</v>
      </c>
      <c r="C22" s="432" t="s">
        <v>2</v>
      </c>
      <c r="D22" s="432" t="s">
        <v>14</v>
      </c>
      <c r="E22" s="435" t="s">
        <v>9</v>
      </c>
      <c r="F22" s="373"/>
      <c r="G22" s="432"/>
      <c r="H22" s="435" t="s">
        <v>40</v>
      </c>
      <c r="I22" s="432"/>
      <c r="J22" s="432"/>
      <c r="K22" s="435"/>
      <c r="L22" s="373"/>
      <c r="M22" s="373"/>
      <c r="N22" s="373"/>
      <c r="O22" s="373"/>
      <c r="P22" s="373"/>
      <c r="Q22" s="373"/>
      <c r="R22" s="373"/>
      <c r="S22" s="373"/>
      <c r="T22" s="373"/>
    </row>
    <row r="23" spans="1:20" ht="15.75" thickBot="1">
      <c r="A23" s="386"/>
      <c r="B23" s="412" t="s">
        <v>57</v>
      </c>
      <c r="C23" s="423"/>
      <c r="D23" s="423">
        <v>177</v>
      </c>
      <c r="E23" s="429">
        <f>D23+C23</f>
        <v>177</v>
      </c>
      <c r="F23" s="373"/>
      <c r="G23" s="433" t="s">
        <v>11</v>
      </c>
      <c r="H23" s="436" t="s">
        <v>12</v>
      </c>
      <c r="I23" s="433" t="s">
        <v>13</v>
      </c>
      <c r="J23" s="433" t="s">
        <v>14</v>
      </c>
      <c r="K23" s="436" t="s">
        <v>9</v>
      </c>
      <c r="L23" s="373"/>
      <c r="M23" s="373"/>
      <c r="N23" s="373"/>
      <c r="O23" s="373"/>
      <c r="P23" s="373"/>
      <c r="Q23" s="373"/>
      <c r="R23" s="373"/>
      <c r="S23" s="373"/>
      <c r="T23" s="373"/>
    </row>
    <row r="24" spans="1:20" ht="15.75" thickBot="1">
      <c r="A24" s="392"/>
      <c r="B24" s="412" t="s">
        <v>76</v>
      </c>
      <c r="C24" s="439"/>
      <c r="D24" s="439">
        <v>138</v>
      </c>
      <c r="E24" s="449">
        <f aca="true" t="shared" si="3" ref="E24:E33">D24+C24</f>
        <v>138</v>
      </c>
      <c r="F24" s="373"/>
      <c r="G24" s="460">
        <v>1</v>
      </c>
      <c r="H24" s="404" t="s">
        <v>52</v>
      </c>
      <c r="I24" s="461"/>
      <c r="J24" s="461">
        <v>200</v>
      </c>
      <c r="K24" s="442">
        <f>J24+I24</f>
        <v>200</v>
      </c>
      <c r="L24" s="373"/>
      <c r="M24" s="373"/>
      <c r="N24" s="373"/>
      <c r="O24" s="373"/>
      <c r="P24" s="373"/>
      <c r="Q24" s="373"/>
      <c r="R24" s="373"/>
      <c r="S24" s="373"/>
      <c r="T24" s="373"/>
    </row>
    <row r="25" spans="1:20" ht="15.75" thickBot="1">
      <c r="A25" s="450"/>
      <c r="B25" s="451"/>
      <c r="C25" s="396"/>
      <c r="D25" s="396"/>
      <c r="E25" s="396"/>
      <c r="F25" s="373"/>
      <c r="G25" s="386">
        <v>2</v>
      </c>
      <c r="H25" s="412" t="s">
        <v>85</v>
      </c>
      <c r="I25" s="423"/>
      <c r="J25" s="423">
        <v>185</v>
      </c>
      <c r="K25" s="429">
        <f>J25+I25</f>
        <v>185</v>
      </c>
      <c r="L25" s="373"/>
      <c r="M25" s="373"/>
      <c r="N25" s="373"/>
      <c r="O25" s="373"/>
      <c r="P25" s="373"/>
      <c r="Q25" s="373"/>
      <c r="R25" s="373"/>
      <c r="S25" s="373"/>
      <c r="T25" s="373"/>
    </row>
    <row r="26" spans="1:20" ht="15">
      <c r="A26" s="393"/>
      <c r="B26" s="404" t="s">
        <v>24</v>
      </c>
      <c r="C26" s="441"/>
      <c r="D26" s="441">
        <v>184</v>
      </c>
      <c r="E26" s="440">
        <f t="shared" si="3"/>
        <v>184</v>
      </c>
      <c r="F26" s="373"/>
      <c r="G26" s="380">
        <v>3</v>
      </c>
      <c r="H26" s="404" t="s">
        <v>57</v>
      </c>
      <c r="I26" s="424"/>
      <c r="J26" s="424">
        <v>185</v>
      </c>
      <c r="K26" s="430">
        <f>J26+I26</f>
        <v>185</v>
      </c>
      <c r="L26" s="373"/>
      <c r="M26" s="373"/>
      <c r="N26" s="373"/>
      <c r="O26" s="373"/>
      <c r="P26" s="373"/>
      <c r="Q26" s="373"/>
      <c r="R26" s="373"/>
      <c r="S26" s="373"/>
      <c r="T26" s="373"/>
    </row>
    <row r="27" spans="1:20" ht="15.75" thickBot="1">
      <c r="A27" s="383"/>
      <c r="B27" s="404" t="s">
        <v>19</v>
      </c>
      <c r="C27" s="419"/>
      <c r="D27" s="419">
        <v>201</v>
      </c>
      <c r="E27" s="431">
        <f t="shared" si="3"/>
        <v>201</v>
      </c>
      <c r="F27" s="373"/>
      <c r="G27" s="392">
        <v>4</v>
      </c>
      <c r="H27" s="448" t="s">
        <v>19</v>
      </c>
      <c r="I27" s="439"/>
      <c r="J27" s="439">
        <v>149</v>
      </c>
      <c r="K27" s="449">
        <f>J27+I27</f>
        <v>149</v>
      </c>
      <c r="L27" s="373"/>
      <c r="M27" s="373"/>
      <c r="N27" s="373"/>
      <c r="O27" s="373"/>
      <c r="P27" s="373"/>
      <c r="Q27" s="373"/>
      <c r="R27" s="373"/>
      <c r="S27" s="373"/>
      <c r="T27" s="373"/>
    </row>
    <row r="28" spans="1:20" ht="15.75" thickBot="1">
      <c r="A28" s="450"/>
      <c r="B28" s="451"/>
      <c r="C28" s="396"/>
      <c r="D28" s="396"/>
      <c r="E28" s="396"/>
      <c r="F28" s="373"/>
      <c r="G28" s="373"/>
      <c r="H28" s="373"/>
      <c r="I28" s="373"/>
      <c r="J28" s="373"/>
      <c r="K28" s="373"/>
      <c r="L28" s="373"/>
      <c r="N28" s="373"/>
      <c r="O28" s="373"/>
      <c r="P28" s="373"/>
      <c r="Q28" s="373"/>
      <c r="R28" s="373"/>
      <c r="S28" s="373"/>
      <c r="T28" s="373"/>
    </row>
    <row r="29" spans="1:20" ht="15.75" thickBot="1">
      <c r="A29" s="391"/>
      <c r="B29" s="412" t="s">
        <v>52</v>
      </c>
      <c r="C29" s="438"/>
      <c r="D29" s="452">
        <v>184</v>
      </c>
      <c r="E29" s="452">
        <f t="shared" si="3"/>
        <v>184</v>
      </c>
      <c r="F29" s="373"/>
      <c r="G29" s="426"/>
      <c r="H29" s="425" t="s">
        <v>42</v>
      </c>
      <c r="I29" s="425"/>
      <c r="J29" s="425"/>
      <c r="K29" s="426"/>
      <c r="L29" s="426"/>
      <c r="M29" s="425"/>
      <c r="N29" s="373"/>
      <c r="O29" s="373"/>
      <c r="P29" s="373"/>
      <c r="Q29" s="373"/>
      <c r="R29" s="373"/>
      <c r="S29" s="373"/>
      <c r="T29" s="373"/>
    </row>
    <row r="30" spans="1:20" ht="15.75" thickBot="1">
      <c r="A30" s="392"/>
      <c r="B30" s="412" t="s">
        <v>49</v>
      </c>
      <c r="C30" s="439"/>
      <c r="D30" s="449">
        <v>143</v>
      </c>
      <c r="E30" s="449">
        <f t="shared" si="3"/>
        <v>143</v>
      </c>
      <c r="F30" s="373"/>
      <c r="G30" s="422" t="s">
        <v>11</v>
      </c>
      <c r="H30" s="422" t="s">
        <v>12</v>
      </c>
      <c r="I30" s="422" t="s">
        <v>13</v>
      </c>
      <c r="J30" s="422" t="s">
        <v>14</v>
      </c>
      <c r="K30" s="427" t="s">
        <v>43</v>
      </c>
      <c r="L30" s="427" t="s">
        <v>9</v>
      </c>
      <c r="M30" s="428" t="s">
        <v>10</v>
      </c>
      <c r="N30" s="373"/>
      <c r="O30" s="373"/>
      <c r="P30" s="373"/>
      <c r="Q30" s="373"/>
      <c r="R30" s="373"/>
      <c r="S30" s="373"/>
      <c r="T30" s="373"/>
    </row>
    <row r="31" spans="1:20" ht="15.75" thickBot="1">
      <c r="A31" s="450"/>
      <c r="B31" s="451"/>
      <c r="C31" s="396"/>
      <c r="D31" s="396"/>
      <c r="E31" s="396"/>
      <c r="F31" s="373"/>
      <c r="G31" s="380">
        <v>1</v>
      </c>
      <c r="H31" s="404" t="s">
        <v>20</v>
      </c>
      <c r="I31" s="424"/>
      <c r="J31" s="424">
        <v>182</v>
      </c>
      <c r="K31" s="424">
        <v>185</v>
      </c>
      <c r="L31" s="424">
        <f>K31+J31+I31</f>
        <v>367</v>
      </c>
      <c r="M31" s="430">
        <f>L31/2</f>
        <v>183.5</v>
      </c>
      <c r="N31" s="373"/>
      <c r="O31" s="373"/>
      <c r="P31" s="373"/>
      <c r="Q31" s="373"/>
      <c r="R31" s="373"/>
      <c r="S31" s="373"/>
      <c r="T31" s="373"/>
    </row>
    <row r="32" spans="1:20" ht="15">
      <c r="A32" s="460"/>
      <c r="B32" s="404" t="s">
        <v>75</v>
      </c>
      <c r="C32" s="441"/>
      <c r="D32" s="441">
        <v>175</v>
      </c>
      <c r="E32" s="442">
        <f t="shared" si="3"/>
        <v>175</v>
      </c>
      <c r="F32" s="373"/>
      <c r="G32" s="386">
        <v>2</v>
      </c>
      <c r="H32" s="409" t="s">
        <v>86</v>
      </c>
      <c r="I32" s="423">
        <v>16</v>
      </c>
      <c r="J32" s="423">
        <v>160</v>
      </c>
      <c r="K32" s="423">
        <v>163</v>
      </c>
      <c r="L32" s="423">
        <f>K32+J32+I32</f>
        <v>339</v>
      </c>
      <c r="M32" s="429">
        <f>L32/2</f>
        <v>169.5</v>
      </c>
      <c r="N32" s="373"/>
      <c r="O32" s="373"/>
      <c r="P32" s="373"/>
      <c r="Q32" s="373"/>
      <c r="R32" s="373"/>
      <c r="S32" s="373"/>
      <c r="T32" s="373"/>
    </row>
    <row r="33" spans="1:20" ht="15.75" thickBot="1">
      <c r="A33" s="383"/>
      <c r="B33" s="420" t="s">
        <v>85</v>
      </c>
      <c r="C33" s="419"/>
      <c r="D33" s="419">
        <v>182</v>
      </c>
      <c r="E33" s="419">
        <f t="shared" si="3"/>
        <v>182</v>
      </c>
      <c r="F33" s="373"/>
      <c r="G33" s="380">
        <v>3</v>
      </c>
      <c r="H33" s="404" t="s">
        <v>85</v>
      </c>
      <c r="I33" s="424"/>
      <c r="J33" s="424">
        <v>146</v>
      </c>
      <c r="K33" s="424">
        <v>178</v>
      </c>
      <c r="L33" s="424">
        <f>K33+J33+I33</f>
        <v>324</v>
      </c>
      <c r="M33" s="430">
        <f>L33/2</f>
        <v>162</v>
      </c>
      <c r="N33" s="373"/>
      <c r="O33" s="373"/>
      <c r="P33" s="373"/>
      <c r="Q33" s="373"/>
      <c r="R33" s="373"/>
      <c r="S33" s="373"/>
      <c r="T33" s="373"/>
    </row>
    <row r="34" spans="1:20" ht="15.75" thickBot="1">
      <c r="A34" s="373"/>
      <c r="B34" s="373"/>
      <c r="C34" s="373"/>
      <c r="D34" s="373"/>
      <c r="E34" s="373"/>
      <c r="F34" s="373"/>
      <c r="G34" s="392">
        <v>4</v>
      </c>
      <c r="H34" s="448" t="s">
        <v>52</v>
      </c>
      <c r="I34" s="439"/>
      <c r="J34" s="439">
        <v>148</v>
      </c>
      <c r="K34" s="439">
        <v>147</v>
      </c>
      <c r="L34" s="439">
        <f>K34+J34+I34</f>
        <v>295</v>
      </c>
      <c r="M34" s="449">
        <f>L34/2</f>
        <v>147.5</v>
      </c>
      <c r="N34" s="373"/>
      <c r="O34" s="373"/>
      <c r="P34" s="373"/>
      <c r="Q34" s="373"/>
      <c r="R34" s="373"/>
      <c r="S34" s="373"/>
      <c r="T34" s="373"/>
    </row>
    <row r="35" spans="1:20" ht="15">
      <c r="A35" s="373"/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</row>
    <row r="36" spans="1:20" ht="15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</row>
    <row r="37" spans="1:20" ht="15">
      <c r="A37" s="373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P37" s="373"/>
      <c r="Q37" s="373"/>
      <c r="R37" s="373"/>
      <c r="S37" s="373"/>
      <c r="T37" s="373"/>
    </row>
    <row r="38" spans="1:20" ht="15">
      <c r="A38" s="373"/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S38" s="373"/>
      <c r="T38" s="3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2013-01-12T11:07:04Z</dcterms:created>
  <dcterms:modified xsi:type="dcterms:W3CDTF">2013-10-19T16:04:37Z</dcterms:modified>
  <cp:category/>
  <cp:version/>
  <cp:contentType/>
  <cp:contentStatus/>
</cp:coreProperties>
</file>