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18" activeTab="27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31.08" sheetId="25" r:id="rId25"/>
    <sheet name="Лист4" sheetId="26" r:id="rId26"/>
    <sheet name="11.01" sheetId="27" r:id="rId27"/>
    <sheet name="05.04.14" sheetId="28" r:id="rId28"/>
    <sheet name="Лист5" sheetId="29" r:id="rId29"/>
    <sheet name="02.08" sheetId="30" r:id="rId30"/>
  </sheets>
  <definedNames/>
  <calcPr fullCalcOnLoad="1"/>
</workbook>
</file>

<file path=xl/sharedStrings.xml><?xml version="1.0" encoding="utf-8"?>
<sst xmlns="http://schemas.openxmlformats.org/spreadsheetml/2006/main" count="2013" uniqueCount="164">
  <si>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</si>
  <si>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</si>
  <si>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</si>
  <si>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</si>
  <si>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</si>
  <si>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</si>
  <si>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</si>
  <si>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</si>
  <si>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</si>
  <si>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</si>
  <si>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</si>
  <si>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</si>
  <si>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</si>
  <si>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</si>
  <si>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</si>
  <si>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</si>
  <si>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</si>
  <si>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</si>
  <si>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</si>
  <si>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</si>
  <si>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</si>
  <si>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</si>
  <si>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</si>
  <si>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</si>
  <si>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</si>
  <si>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</si>
  <si>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</si>
  <si>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</si>
  <si>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</si>
  <si>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</si>
  <si>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</si>
  <si>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</si>
  <si>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</si>
  <si>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</si>
  <si>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</si>
  <si>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</si>
  <si>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</si>
  <si>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</si>
  <si>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</si>
  <si>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</si>
  <si>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</si>
  <si>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</si>
  <si>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</si>
  <si>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</si>
  <si>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</si>
  <si>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</si>
  <si>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</si>
  <si>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</si>
  <si>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</si>
  <si>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</si>
  <si>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</si>
  <si>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</si>
  <si>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</si>
  <si>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</si>
  <si>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</si>
  <si>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</si>
  <si>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</si>
  <si>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</si>
  <si>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</si>
  <si>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</si>
  <si>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</si>
  <si>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</si>
  <si>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</si>
  <si>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</si>
  <si>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</si>
  <si>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</si>
  <si>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</si>
  <si>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</si>
  <si>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</si>
  <si>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</si>
  <si>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</si>
  <si>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</si>
  <si>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</si>
  <si>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</si>
  <si>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</si>
  <si>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</si>
  <si>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</si>
  <si>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</si>
  <si>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</si>
  <si>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</si>
  <si>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</si>
  <si>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</si>
  <si>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</si>
  <si>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</si>
  <si>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</si>
  <si>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</si>
  <si>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</si>
  <si>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</si>
  <si>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</si>
  <si>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</si>
  <si>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</si>
  <si>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</si>
  <si>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</si>
  <si>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</si>
  <si>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</si>
  <si>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</si>
  <si>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</si>
  <si>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</si>
  <si>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</si>
  <si>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</si>
  <si>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</si>
  <si>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</si>
  <si>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</si>
  <si>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</si>
  <si>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</si>
  <si>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</si>
  <si>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</si>
  <si>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</si>
  <si>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</si>
  <si>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</si>
  <si>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</si>
  <si>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</si>
  <si>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</si>
  <si>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</si>
  <si>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</si>
  <si>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</si>
  <si>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</si>
  <si>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</si>
  <si>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</si>
  <si>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</si>
  <si>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</si>
  <si>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</si>
  <si>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</si>
  <si>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</si>
  <si>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</si>
  <si>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</si>
  <si>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</si>
  <si>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</si>
  <si>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</si>
  <si>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</si>
  <si>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</si>
  <si>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</si>
  <si>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</si>
  <si>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Белов Александр</t>
  </si>
  <si>
    <t>Вербицкий Андрей</t>
  </si>
  <si>
    <t>Чирдерелли Георгий</t>
  </si>
  <si>
    <t>Китело Игорь</t>
  </si>
  <si>
    <t>Фурцев Дмитрий</t>
  </si>
  <si>
    <t>Скварский Сергей</t>
  </si>
  <si>
    <t>Левчук Александра</t>
  </si>
  <si>
    <t>Гриник Юрий</t>
  </si>
  <si>
    <t>Владыко Стас</t>
  </si>
  <si>
    <t xml:space="preserve">Швец Виктор </t>
  </si>
  <si>
    <t>Зиневич Олег</t>
  </si>
  <si>
    <t>Кучеренко Вилик</t>
  </si>
  <si>
    <t>Полищук Геннадий</t>
  </si>
  <si>
    <t>2 игры</t>
  </si>
  <si>
    <t>Кривда Юрий</t>
  </si>
  <si>
    <t>Кожан Александр</t>
  </si>
  <si>
    <t>Кожан Ольга</t>
  </si>
  <si>
    <t>Кравченко Евгений</t>
  </si>
  <si>
    <t>1,1</t>
  </si>
  <si>
    <t>1,2</t>
  </si>
  <si>
    <t>2,1</t>
  </si>
  <si>
    <t>2,2</t>
  </si>
  <si>
    <t>3,1</t>
  </si>
  <si>
    <t>3,2</t>
  </si>
  <si>
    <t>4,1</t>
  </si>
  <si>
    <t>4,2</t>
  </si>
  <si>
    <t>5,1</t>
  </si>
  <si>
    <t>5,2</t>
  </si>
  <si>
    <t>6,1</t>
  </si>
  <si>
    <t>6,2</t>
  </si>
  <si>
    <t>7,1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</si>
</sst>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2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12" borderId="1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12" borderId="17" xfId="0" applyFont="1" applyFill="1" applyBorder="1" applyAlignment="1">
      <alignment horizontal="center" vertical="center"/>
    </xf>
    <xf numFmtId="0" fontId="49" fillId="12" borderId="18" xfId="0" applyFont="1" applyFill="1" applyBorder="1" applyAlignment="1">
      <alignment horizontal="center" vertical="center"/>
    </xf>
    <xf numFmtId="0" fontId="49" fillId="12" borderId="19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" fontId="49" fillId="0" borderId="18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9" fillId="0" borderId="29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12" borderId="28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 vertical="center"/>
    </xf>
    <xf numFmtId="0" fontId="49" fillId="12" borderId="10" xfId="0" applyFont="1" applyFill="1" applyBorder="1" applyAlignment="1">
      <alignment horizontal="center" vertical="center"/>
    </xf>
    <xf numFmtId="0" fontId="49" fillId="12" borderId="29" xfId="0" applyFont="1" applyFill="1" applyBorder="1" applyAlignment="1">
      <alignment horizontal="center" vertical="center"/>
    </xf>
    <xf numFmtId="0" fontId="49" fillId="12" borderId="23" xfId="0" applyFont="1" applyFill="1" applyBorder="1" applyAlignment="1">
      <alignment horizontal="center" vertical="center"/>
    </xf>
    <xf numFmtId="0" fontId="49" fillId="12" borderId="30" xfId="0" applyFont="1" applyFill="1" applyBorder="1" applyAlignment="1">
      <alignment horizontal="center" vertical="center"/>
    </xf>
    <xf numFmtId="0" fontId="49" fillId="12" borderId="17" xfId="0" applyFont="1" applyFill="1" applyBorder="1" applyAlignment="1">
      <alignment horizontal="left" vertical="center"/>
    </xf>
    <xf numFmtId="0" fontId="49" fillId="12" borderId="31" xfId="0" applyFont="1" applyFill="1" applyBorder="1" applyAlignment="1">
      <alignment horizontal="center" vertical="center"/>
    </xf>
    <xf numFmtId="0" fontId="49" fillId="12" borderId="32" xfId="0" applyFont="1" applyFill="1" applyBorder="1" applyAlignment="1">
      <alignment horizontal="center" vertical="center"/>
    </xf>
    <xf numFmtId="0" fontId="49" fillId="12" borderId="2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left" vertical="center"/>
    </xf>
    <xf numFmtId="0" fontId="49" fillId="12" borderId="37" xfId="0" applyFont="1" applyFill="1" applyBorder="1" applyAlignment="1">
      <alignment horizontal="center" vertical="center"/>
    </xf>
    <xf numFmtId="0" fontId="49" fillId="12" borderId="38" xfId="0" applyFont="1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left" vertical="center"/>
    </xf>
    <xf numFmtId="0" fontId="49" fillId="12" borderId="22" xfId="0" applyFont="1" applyFill="1" applyBorder="1" applyAlignment="1">
      <alignment horizontal="center" vertical="center"/>
    </xf>
    <xf numFmtId="0" fontId="49" fillId="12" borderId="24" xfId="0" applyFont="1" applyFill="1" applyBorder="1" applyAlignment="1">
      <alignment horizontal="left" vertical="center"/>
    </xf>
    <xf numFmtId="0" fontId="49" fillId="12" borderId="27" xfId="0" applyFont="1" applyFill="1" applyBorder="1" applyAlignment="1">
      <alignment horizontal="center" vertical="center"/>
    </xf>
    <xf numFmtId="0" fontId="49" fillId="12" borderId="12" xfId="0" applyFont="1" applyFill="1" applyBorder="1" applyAlignment="1">
      <alignment horizontal="left" vertical="center"/>
    </xf>
    <xf numFmtId="0" fontId="49" fillId="12" borderId="19" xfId="0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1" fontId="49" fillId="12" borderId="41" xfId="0" applyNumberFormat="1" applyFont="1" applyFill="1" applyBorder="1" applyAlignment="1">
      <alignment horizontal="center" vertical="center"/>
    </xf>
    <xf numFmtId="0" fontId="49" fillId="12" borderId="1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1" fontId="49" fillId="12" borderId="20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12" borderId="17" xfId="0" applyFont="1" applyFill="1" applyBorder="1" applyAlignment="1">
      <alignment horizontal="center" vertical="center"/>
    </xf>
    <xf numFmtId="0" fontId="49" fillId="12" borderId="18" xfId="0" applyFont="1" applyFill="1" applyBorder="1" applyAlignment="1">
      <alignment horizontal="center" vertical="center"/>
    </xf>
    <xf numFmtId="0" fontId="49" fillId="12" borderId="25" xfId="0" applyFont="1" applyFill="1" applyBorder="1" applyAlignment="1">
      <alignment horizontal="center" vertical="center"/>
    </xf>
    <xf numFmtId="0" fontId="49" fillId="12" borderId="42" xfId="0" applyFont="1" applyFill="1" applyBorder="1" applyAlignment="1">
      <alignment horizontal="center" vertical="center"/>
    </xf>
    <xf numFmtId="0" fontId="49" fillId="12" borderId="24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12" borderId="28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 vertical="center"/>
    </xf>
    <xf numFmtId="0" fontId="49" fillId="12" borderId="10" xfId="0" applyFont="1" applyFill="1" applyBorder="1" applyAlignment="1">
      <alignment horizontal="center" vertical="center"/>
    </xf>
    <xf numFmtId="0" fontId="49" fillId="12" borderId="30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left" vertical="center"/>
    </xf>
    <xf numFmtId="0" fontId="49" fillId="12" borderId="22" xfId="0" applyFont="1" applyFill="1" applyBorder="1" applyAlignment="1">
      <alignment horizontal="center" vertical="center"/>
    </xf>
    <xf numFmtId="0" fontId="49" fillId="12" borderId="2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43" xfId="0" applyFont="1" applyBorder="1" applyAlignment="1">
      <alignment horizontal="center" vertical="center"/>
    </xf>
    <xf numFmtId="1" fontId="49" fillId="0" borderId="44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" fontId="49" fillId="0" borderId="41" xfId="0" applyNumberFormat="1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12" borderId="44" xfId="0" applyFont="1" applyFill="1" applyBorder="1" applyAlignment="1">
      <alignment horizontal="center" vertical="center"/>
    </xf>
    <xf numFmtId="0" fontId="49" fillId="12" borderId="43" xfId="0" applyFont="1" applyFill="1" applyBorder="1" applyAlignment="1">
      <alignment horizontal="center" vertical="center"/>
    </xf>
    <xf numFmtId="0" fontId="49" fillId="12" borderId="46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12" borderId="34" xfId="0" applyFont="1" applyFill="1" applyBorder="1" applyAlignment="1">
      <alignment horizontal="center" vertical="center"/>
    </xf>
    <xf numFmtId="0" fontId="49" fillId="12" borderId="34" xfId="0" applyFont="1" applyFill="1" applyBorder="1" applyAlignment="1">
      <alignment horizontal="left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left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34" borderId="38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/>
    </xf>
    <xf numFmtId="0" fontId="49" fillId="0" borderId="43" xfId="0" applyFont="1" applyFill="1" applyBorder="1" applyAlignment="1">
      <alignment/>
    </xf>
    <xf numFmtId="1" fontId="49" fillId="0" borderId="43" xfId="0" applyNumberFormat="1" applyFont="1" applyFill="1" applyBorder="1" applyAlignment="1">
      <alignment horizontal="center" vertical="center"/>
    </xf>
    <xf numFmtId="1" fontId="49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34" borderId="10" xfId="0" applyFont="1" applyFill="1" applyBorder="1" applyAlignment="1">
      <alignment/>
    </xf>
    <xf numFmtId="1" fontId="49" fillId="34" borderId="10" xfId="0" applyNumberFormat="1" applyFont="1" applyFill="1" applyBorder="1" applyAlignment="1">
      <alignment horizontal="center" vertical="center"/>
    </xf>
    <xf numFmtId="1" fontId="49" fillId="34" borderId="43" xfId="0" applyNumberFormat="1" applyFont="1" applyFill="1" applyBorder="1" applyAlignment="1">
      <alignment horizontal="center" vertical="center"/>
    </xf>
    <xf numFmtId="1" fontId="49" fillId="34" borderId="41" xfId="0" applyNumberFormat="1" applyFont="1" applyFill="1" applyBorder="1" applyAlignment="1">
      <alignment horizontal="center" vertical="center"/>
    </xf>
    <xf numFmtId="0" fontId="49" fillId="12" borderId="48" xfId="0" applyFont="1" applyFill="1" applyBorder="1" applyAlignment="1">
      <alignment/>
    </xf>
    <xf numFmtId="0" fontId="49" fillId="12" borderId="10" xfId="0" applyFont="1" applyFill="1" applyBorder="1" applyAlignment="1">
      <alignment/>
    </xf>
    <xf numFmtId="1" fontId="49" fillId="12" borderId="10" xfId="0" applyNumberFormat="1" applyFont="1" applyFill="1" applyBorder="1" applyAlignment="1">
      <alignment horizontal="center" vertical="center"/>
    </xf>
    <xf numFmtId="1" fontId="49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39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1" fontId="49" fillId="34" borderId="14" xfId="0" applyNumberFormat="1" applyFont="1" applyFill="1" applyBorder="1" applyAlignment="1">
      <alignment horizontal="center" vertical="center"/>
    </xf>
    <xf numFmtId="1" fontId="49" fillId="34" borderId="38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49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/>
    </xf>
    <xf numFmtId="0" fontId="49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9" fillId="12" borderId="44" xfId="0" applyFont="1" applyFill="1" applyBorder="1" applyAlignment="1">
      <alignment horizontal="center"/>
    </xf>
    <xf numFmtId="0" fontId="49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9" fillId="12" borderId="41" xfId="0" applyFont="1" applyFill="1" applyBorder="1" applyAlignment="1">
      <alignment horizontal="center"/>
    </xf>
    <xf numFmtId="0" fontId="49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/>
    </xf>
    <xf numFmtId="0" fontId="49" fillId="0" borderId="27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1" fontId="49" fillId="0" borderId="12" xfId="0" applyNumberFormat="1" applyFont="1" applyBorder="1" applyAlignment="1">
      <alignment/>
    </xf>
    <xf numFmtId="0" fontId="49" fillId="0" borderId="44" xfId="0" applyFont="1" applyBorder="1" applyAlignment="1">
      <alignment/>
    </xf>
    <xf numFmtId="0" fontId="49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9" fillId="34" borderId="22" xfId="0" applyFont="1" applyFill="1" applyBorder="1" applyAlignment="1">
      <alignment/>
    </xf>
    <xf numFmtId="0" fontId="49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9" fillId="12" borderId="10" xfId="0" applyFont="1" applyFill="1" applyBorder="1" applyAlignment="1">
      <alignment horizontal="center"/>
    </xf>
    <xf numFmtId="1" fontId="49" fillId="12" borderId="10" xfId="0" applyNumberFormat="1" applyFont="1" applyFill="1" applyBorder="1" applyAlignment="1">
      <alignment horizontal="center"/>
    </xf>
    <xf numFmtId="2" fontId="49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1" fontId="49" fillId="0" borderId="43" xfId="0" applyNumberFormat="1" applyFont="1" applyFill="1" applyBorder="1" applyAlignment="1">
      <alignment horizontal="center"/>
    </xf>
    <xf numFmtId="2" fontId="49" fillId="0" borderId="41" xfId="0" applyNumberFormat="1" applyFont="1" applyFill="1" applyBorder="1" applyAlignment="1">
      <alignment horizontal="center"/>
    </xf>
    <xf numFmtId="0" fontId="49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0" fontId="49" fillId="34" borderId="14" xfId="0" applyFont="1" applyFill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2" fontId="49" fillId="34" borderId="38" xfId="0" applyNumberFormat="1" applyFont="1" applyFill="1" applyBorder="1" applyAlignment="1">
      <alignment horizontal="center"/>
    </xf>
    <xf numFmtId="0" fontId="49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9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9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/>
    </xf>
    <xf numFmtId="1" fontId="49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1" fontId="49" fillId="0" borderId="13" xfId="0" applyNumberFormat="1" applyFont="1" applyBorder="1" applyAlignment="1">
      <alignment/>
    </xf>
    <xf numFmtId="1" fontId="49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  <xf numFmtId="1" fontId="49" fillId="12" borderId="41" xfId="0" applyNumberFormat="1" applyFont="1" applyFill="1" applyBorder="1" applyAlignment="1">
      <alignment horizontal="center"/>
    </xf>
    <xf numFmtId="0" fontId="49" fillId="12" borderId="63" xfId="0" applyFont="1" applyFill="1" applyBorder="1" applyAlignment="1">
      <alignment horizontal="center" vertical="center"/>
    </xf>
    <xf numFmtId="0" fontId="49" fillId="12" borderId="64" xfId="0" applyFont="1" applyFill="1" applyBorder="1" applyAlignment="1">
      <alignment horizontal="center" vertical="center"/>
    </xf>
    <xf numFmtId="0" fontId="49" fillId="12" borderId="65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/>
    </xf>
    <xf numFmtId="1" fontId="49" fillId="34" borderId="41" xfId="0" applyNumberFormat="1" applyFont="1" applyFill="1" applyBorder="1" applyAlignment="1">
      <alignment horizontal="center"/>
    </xf>
    <xf numFmtId="0" fontId="49" fillId="12" borderId="66" xfId="0" applyFont="1" applyFill="1" applyBorder="1" applyAlignment="1">
      <alignment horizontal="center" vertical="center"/>
    </xf>
    <xf numFmtId="0" fontId="49" fillId="12" borderId="40" xfId="0" applyFont="1" applyFill="1" applyBorder="1" applyAlignment="1">
      <alignment horizontal="center" vertical="center"/>
    </xf>
    <xf numFmtId="0" fontId="49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34" borderId="63" xfId="0" applyFont="1" applyFill="1" applyBorder="1" applyAlignment="1">
      <alignment horizontal="center" vertical="center"/>
    </xf>
    <xf numFmtId="0" fontId="49" fillId="34" borderId="64" xfId="0" applyFont="1" applyFill="1" applyBorder="1" applyAlignment="1">
      <alignment horizontal="center" vertical="center"/>
    </xf>
    <xf numFmtId="0" fontId="49" fillId="34" borderId="65" xfId="0" applyFont="1" applyFill="1" applyBorder="1" applyAlignment="1">
      <alignment horizontal="center" vertical="center"/>
    </xf>
    <xf numFmtId="0" fontId="49" fillId="34" borderId="66" xfId="0" applyFont="1" applyFill="1" applyBorder="1" applyAlignment="1">
      <alignment horizontal="center" vertical="center"/>
    </xf>
    <xf numFmtId="0" fontId="49" fillId="34" borderId="67" xfId="0" applyFont="1" applyFill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1" fontId="49" fillId="0" borderId="45" xfId="0" applyNumberFormat="1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2" fontId="49" fillId="0" borderId="41" xfId="0" applyNumberFormat="1" applyFont="1" applyFill="1" applyBorder="1" applyAlignment="1">
      <alignment horizontal="center" vertical="center"/>
    </xf>
    <xf numFmtId="0" fontId="49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9" fillId="12" borderId="14" xfId="0" applyNumberFormat="1" applyFont="1" applyFill="1" applyBorder="1" applyAlignment="1">
      <alignment horizontal="center" vertical="center"/>
    </xf>
    <xf numFmtId="2" fontId="49" fillId="12" borderId="38" xfId="0" applyNumberFormat="1" applyFont="1" applyFill="1" applyBorder="1" applyAlignment="1">
      <alignment horizontal="center" vertical="center"/>
    </xf>
    <xf numFmtId="0" fontId="49" fillId="34" borderId="60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2" fontId="49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9" fillId="12" borderId="14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4" borderId="43" xfId="0" applyFont="1" applyFill="1" applyBorder="1" applyAlignment="1">
      <alignment horizontal="center"/>
    </xf>
    <xf numFmtId="1" fontId="49" fillId="12" borderId="14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" fontId="49" fillId="34" borderId="43" xfId="0" applyNumberFormat="1" applyFont="1" applyFill="1" applyBorder="1" applyAlignment="1">
      <alignment horizontal="center"/>
    </xf>
    <xf numFmtId="1" fontId="49" fillId="12" borderId="38" xfId="0" applyNumberFormat="1" applyFont="1" applyFill="1" applyBorder="1" applyAlignment="1">
      <alignment horizontal="center"/>
    </xf>
    <xf numFmtId="1" fontId="49" fillId="0" borderId="41" xfId="0" applyNumberFormat="1" applyFont="1" applyFill="1" applyBorder="1" applyAlignment="1">
      <alignment horizontal="center"/>
    </xf>
    <xf numFmtId="0" fontId="49" fillId="12" borderId="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9" fillId="34" borderId="28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horizontal="left" vertical="center"/>
    </xf>
    <xf numFmtId="0" fontId="49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9" fillId="34" borderId="42" xfId="0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2" fontId="49" fillId="12" borderId="44" xfId="0" applyNumberFormat="1" applyFont="1" applyFill="1" applyBorder="1" applyAlignment="1">
      <alignment horizontal="center" vertical="center"/>
    </xf>
    <xf numFmtId="2" fontId="49" fillId="12" borderId="42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2" fontId="49" fillId="34" borderId="29" xfId="0" applyNumberFormat="1" applyFont="1" applyFill="1" applyBorder="1" applyAlignment="1">
      <alignment horizontal="center" vertical="center"/>
    </xf>
    <xf numFmtId="2" fontId="49" fillId="12" borderId="29" xfId="0" applyNumberFormat="1" applyFont="1" applyFill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0" fontId="49" fillId="12" borderId="33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left" vertical="center"/>
    </xf>
    <xf numFmtId="2" fontId="49" fillId="12" borderId="46" xfId="0" applyNumberFormat="1" applyFont="1" applyFill="1" applyBorder="1" applyAlignment="1">
      <alignment horizontal="center" vertical="center"/>
    </xf>
    <xf numFmtId="0" fontId="49" fillId="34" borderId="70" xfId="0" applyFont="1" applyFill="1" applyBorder="1" applyAlignment="1">
      <alignment horizontal="center" vertical="center"/>
    </xf>
    <xf numFmtId="0" fontId="49" fillId="12" borderId="48" xfId="0" applyFont="1" applyFill="1" applyBorder="1" applyAlignment="1">
      <alignment horizontal="center" vertical="center"/>
    </xf>
    <xf numFmtId="0" fontId="49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9" fillId="34" borderId="0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9" fillId="34" borderId="2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44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3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39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38" xfId="0" applyFont="1" applyBorder="1" applyAlignment="1">
      <alignment/>
    </xf>
    <xf numFmtId="0" fontId="53" fillId="12" borderId="30" xfId="0" applyFont="1" applyFill="1" applyBorder="1" applyAlignment="1">
      <alignment/>
    </xf>
    <xf numFmtId="0" fontId="53" fillId="12" borderId="10" xfId="0" applyFont="1" applyFill="1" applyBorder="1" applyAlignment="1">
      <alignment/>
    </xf>
    <xf numFmtId="0" fontId="53" fillId="12" borderId="20" xfId="0" applyFont="1" applyFill="1" applyBorder="1" applyAlignment="1">
      <alignment/>
    </xf>
    <xf numFmtId="0" fontId="53" fillId="12" borderId="39" xfId="0" applyFont="1" applyFill="1" applyBorder="1" applyAlignment="1">
      <alignment/>
    </xf>
    <xf numFmtId="0" fontId="53" fillId="12" borderId="14" xfId="0" applyFont="1" applyFill="1" applyBorder="1" applyAlignment="1">
      <alignment/>
    </xf>
    <xf numFmtId="0" fontId="53" fillId="12" borderId="38" xfId="0" applyFont="1" applyFill="1" applyBorder="1" applyAlignment="1">
      <alignment/>
    </xf>
    <xf numFmtId="0" fontId="53" fillId="34" borderId="3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4" borderId="0" xfId="0" applyFont="1" applyFill="1" applyAlignment="1">
      <alignment/>
    </xf>
    <xf numFmtId="0" fontId="53" fillId="0" borderId="48" xfId="0" applyFont="1" applyBorder="1" applyAlignment="1">
      <alignment/>
    </xf>
    <xf numFmtId="0" fontId="53" fillId="34" borderId="27" xfId="0" applyFont="1" applyFill="1" applyBorder="1" applyAlignment="1">
      <alignment/>
    </xf>
    <xf numFmtId="0" fontId="53" fillId="34" borderId="39" xfId="0" applyFont="1" applyFill="1" applyBorder="1" applyAlignment="1">
      <alignment/>
    </xf>
    <xf numFmtId="0" fontId="53" fillId="12" borderId="27" xfId="0" applyFont="1" applyFill="1" applyBorder="1" applyAlignment="1">
      <alignment/>
    </xf>
    <xf numFmtId="0" fontId="53" fillId="0" borderId="52" xfId="0" applyFont="1" applyBorder="1" applyAlignment="1">
      <alignment/>
    </xf>
    <xf numFmtId="0" fontId="53" fillId="0" borderId="51" xfId="0" applyFont="1" applyBorder="1" applyAlignment="1">
      <alignment/>
    </xf>
    <xf numFmtId="0" fontId="53" fillId="34" borderId="51" xfId="0" applyFont="1" applyFill="1" applyBorder="1" applyAlignment="1">
      <alignment/>
    </xf>
    <xf numFmtId="0" fontId="53" fillId="33" borderId="52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12" borderId="56" xfId="0" applyFont="1" applyFill="1" applyBorder="1" applyAlignment="1">
      <alignment horizontal="center" vertical="center"/>
    </xf>
    <xf numFmtId="0" fontId="53" fillId="12" borderId="57" xfId="0" applyFont="1" applyFill="1" applyBorder="1" applyAlignment="1">
      <alignment horizontal="center" vertical="center"/>
    </xf>
    <xf numFmtId="0" fontId="53" fillId="12" borderId="28" xfId="0" applyFont="1" applyFill="1" applyBorder="1" applyAlignment="1">
      <alignment horizontal="center" vertical="center"/>
    </xf>
    <xf numFmtId="0" fontId="53" fillId="12" borderId="57" xfId="0" applyFont="1" applyFill="1" applyBorder="1" applyAlignment="1">
      <alignment horizontal="left" vertical="center"/>
    </xf>
    <xf numFmtId="0" fontId="53" fillId="0" borderId="57" xfId="0" applyFont="1" applyBorder="1" applyAlignment="1">
      <alignment horizontal="left" vertical="center"/>
    </xf>
    <xf numFmtId="0" fontId="53" fillId="0" borderId="51" xfId="0" applyFont="1" applyBorder="1" applyAlignment="1">
      <alignment horizontal="left"/>
    </xf>
    <xf numFmtId="0" fontId="53" fillId="12" borderId="55" xfId="0" applyFont="1" applyFill="1" applyBorder="1" applyAlignment="1">
      <alignment horizontal="left" vertical="center"/>
    </xf>
    <xf numFmtId="0" fontId="53" fillId="34" borderId="54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left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55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horizontal="left" vertical="center"/>
    </xf>
    <xf numFmtId="0" fontId="53" fillId="34" borderId="28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horizontal="center" vertical="center"/>
    </xf>
    <xf numFmtId="0" fontId="53" fillId="34" borderId="66" xfId="0" applyFont="1" applyFill="1" applyBorder="1" applyAlignment="1">
      <alignment horizontal="left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66" xfId="0" applyFont="1" applyFill="1" applyBorder="1" applyAlignment="1">
      <alignment horizontal="center" vertical="center"/>
    </xf>
    <xf numFmtId="0" fontId="53" fillId="34" borderId="60" xfId="0" applyFont="1" applyFill="1" applyBorder="1" applyAlignment="1">
      <alignment horizontal="center" vertical="center"/>
    </xf>
    <xf numFmtId="0" fontId="53" fillId="12" borderId="60" xfId="0" applyFont="1" applyFill="1" applyBorder="1" applyAlignment="1">
      <alignment/>
    </xf>
    <xf numFmtId="0" fontId="53" fillId="12" borderId="60" xfId="0" applyFont="1" applyFill="1" applyBorder="1" applyAlignment="1">
      <alignment horizontal="left" vertical="center"/>
    </xf>
    <xf numFmtId="0" fontId="53" fillId="34" borderId="48" xfId="0" applyFont="1" applyFill="1" applyBorder="1" applyAlignment="1">
      <alignment/>
    </xf>
    <xf numFmtId="0" fontId="53" fillId="0" borderId="65" xfId="0" applyFont="1" applyBorder="1" applyAlignment="1">
      <alignment/>
    </xf>
    <xf numFmtId="0" fontId="53" fillId="34" borderId="57" xfId="0" applyFont="1" applyFill="1" applyBorder="1" applyAlignment="1">
      <alignment/>
    </xf>
    <xf numFmtId="0" fontId="53" fillId="12" borderId="57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53" xfId="0" applyFont="1" applyFill="1" applyBorder="1" applyAlignment="1">
      <alignment/>
    </xf>
    <xf numFmtId="0" fontId="53" fillId="0" borderId="55" xfId="0" applyFont="1" applyBorder="1" applyAlignment="1">
      <alignment/>
    </xf>
    <xf numFmtId="0" fontId="53" fillId="0" borderId="42" xfId="0" applyFont="1" applyBorder="1" applyAlignment="1">
      <alignment/>
    </xf>
    <xf numFmtId="0" fontId="53" fillId="34" borderId="29" xfId="0" applyFont="1" applyFill="1" applyBorder="1" applyAlignment="1">
      <alignment/>
    </xf>
    <xf numFmtId="0" fontId="53" fillId="12" borderId="29" xfId="0" applyFont="1" applyFill="1" applyBorder="1" applyAlignment="1">
      <alignment/>
    </xf>
    <xf numFmtId="0" fontId="53" fillId="12" borderId="61" xfId="0" applyFont="1" applyFill="1" applyBorder="1" applyAlignment="1">
      <alignment/>
    </xf>
    <xf numFmtId="0" fontId="53" fillId="33" borderId="65" xfId="0" applyFont="1" applyFill="1" applyBorder="1" applyAlignment="1">
      <alignment/>
    </xf>
    <xf numFmtId="0" fontId="53" fillId="0" borderId="60" xfId="0" applyFont="1" applyBorder="1" applyAlignment="1">
      <alignment/>
    </xf>
    <xf numFmtId="0" fontId="53" fillId="34" borderId="55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0" borderId="61" xfId="0" applyFont="1" applyBorder="1" applyAlignment="1">
      <alignment/>
    </xf>
    <xf numFmtId="0" fontId="53" fillId="34" borderId="42" xfId="0" applyFont="1" applyFill="1" applyBorder="1" applyAlignment="1">
      <alignment/>
    </xf>
    <xf numFmtId="0" fontId="53" fillId="34" borderId="65" xfId="0" applyFont="1" applyFill="1" applyBorder="1" applyAlignment="1">
      <alignment/>
    </xf>
    <xf numFmtId="0" fontId="53" fillId="34" borderId="60" xfId="0" applyFont="1" applyFill="1" applyBorder="1" applyAlignment="1">
      <alignment/>
    </xf>
    <xf numFmtId="0" fontId="53" fillId="12" borderId="18" xfId="0" applyFont="1" applyFill="1" applyBorder="1" applyAlignment="1">
      <alignment/>
    </xf>
    <xf numFmtId="0" fontId="53" fillId="12" borderId="65" xfId="0" applyFont="1" applyFill="1" applyBorder="1" applyAlignment="1">
      <alignment/>
    </xf>
    <xf numFmtId="0" fontId="53" fillId="12" borderId="42" xfId="0" applyFont="1" applyFill="1" applyBorder="1" applyAlignment="1">
      <alignment/>
    </xf>
    <xf numFmtId="2" fontId="53" fillId="34" borderId="42" xfId="0" applyNumberFormat="1" applyFont="1" applyFill="1" applyBorder="1" applyAlignment="1">
      <alignment horizontal="center" vertical="center"/>
    </xf>
    <xf numFmtId="2" fontId="53" fillId="12" borderId="29" xfId="0" applyNumberFormat="1" applyFont="1" applyFill="1" applyBorder="1" applyAlignment="1">
      <alignment horizontal="center" vertical="center"/>
    </xf>
    <xf numFmtId="2" fontId="53" fillId="34" borderId="29" xfId="0" applyNumberFormat="1" applyFont="1" applyFill="1" applyBorder="1" applyAlignment="1">
      <alignment horizontal="center" vertical="center"/>
    </xf>
    <xf numFmtId="2" fontId="53" fillId="34" borderId="22" xfId="0" applyNumberFormat="1" applyFont="1" applyFill="1" applyBorder="1" applyAlignment="1">
      <alignment horizontal="center" vertical="center"/>
    </xf>
    <xf numFmtId="0" fontId="53" fillId="34" borderId="56" xfId="0" applyFont="1" applyFill="1" applyBorder="1" applyAlignment="1">
      <alignment horizontal="center" vertical="center"/>
    </xf>
    <xf numFmtId="0" fontId="53" fillId="34" borderId="60" xfId="0" applyFont="1" applyFill="1" applyBorder="1" applyAlignment="1">
      <alignment horizontal="left" vertical="center"/>
    </xf>
    <xf numFmtId="0" fontId="53" fillId="34" borderId="61" xfId="0" applyFont="1" applyFill="1" applyBorder="1" applyAlignment="1">
      <alignment/>
    </xf>
    <xf numFmtId="0" fontId="53" fillId="34" borderId="52" xfId="0" applyFont="1" applyFill="1" applyBorder="1" applyAlignment="1">
      <alignment/>
    </xf>
    <xf numFmtId="0" fontId="53" fillId="34" borderId="51" xfId="0" applyFont="1" applyFill="1" applyBorder="1" applyAlignment="1">
      <alignment horizontal="left"/>
    </xf>
    <xf numFmtId="0" fontId="53" fillId="34" borderId="18" xfId="0" applyFont="1" applyFill="1" applyBorder="1" applyAlignment="1">
      <alignment/>
    </xf>
    <xf numFmtId="0" fontId="53" fillId="34" borderId="29" xfId="0" applyFont="1" applyFill="1" applyBorder="1" applyAlignment="1">
      <alignment horizontal="left" vertical="center"/>
    </xf>
    <xf numFmtId="0" fontId="53" fillId="34" borderId="42" xfId="0" applyFont="1" applyFill="1" applyBorder="1" applyAlignment="1">
      <alignment horizontal="left" vertical="center"/>
    </xf>
    <xf numFmtId="0" fontId="53" fillId="12" borderId="54" xfId="0" applyFont="1" applyFill="1" applyBorder="1" applyAlignment="1">
      <alignment horizontal="center" vertical="center"/>
    </xf>
    <xf numFmtId="0" fontId="53" fillId="12" borderId="29" xfId="0" applyFont="1" applyFill="1" applyBorder="1" applyAlignment="1">
      <alignment horizontal="left" vertical="center"/>
    </xf>
    <xf numFmtId="0" fontId="53" fillId="12" borderId="66" xfId="0" applyFont="1" applyFill="1" applyBorder="1" applyAlignment="1">
      <alignment/>
    </xf>
    <xf numFmtId="0" fontId="53" fillId="12" borderId="61" xfId="0" applyFont="1" applyFill="1" applyBorder="1" applyAlignment="1">
      <alignment horizontal="left" vertical="center"/>
    </xf>
    <xf numFmtId="0" fontId="53" fillId="12" borderId="22" xfId="0" applyFont="1" applyFill="1" applyBorder="1" applyAlignment="1">
      <alignment/>
    </xf>
    <xf numFmtId="0" fontId="53" fillId="12" borderId="48" xfId="0" applyFont="1" applyFill="1" applyBorder="1" applyAlignment="1">
      <alignment/>
    </xf>
    <xf numFmtId="0" fontId="53" fillId="12" borderId="55" xfId="0" applyFont="1" applyFill="1" applyBorder="1" applyAlignment="1">
      <alignment/>
    </xf>
    <xf numFmtId="0" fontId="53" fillId="0" borderId="55" xfId="0" applyFont="1" applyFill="1" applyBorder="1" applyAlignment="1">
      <alignment horizontal="left" vertical="center"/>
    </xf>
    <xf numFmtId="0" fontId="53" fillId="0" borderId="57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/>
    </xf>
    <xf numFmtId="0" fontId="53" fillId="0" borderId="21" xfId="0" applyFont="1" applyBorder="1" applyAlignment="1">
      <alignment/>
    </xf>
    <xf numFmtId="0" fontId="53" fillId="0" borderId="60" xfId="0" applyFont="1" applyFill="1" applyBorder="1" applyAlignment="1">
      <alignment horizontal="left" vertical="center"/>
    </xf>
    <xf numFmtId="0" fontId="53" fillId="34" borderId="66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59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2" fontId="53" fillId="34" borderId="61" xfId="0" applyNumberFormat="1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/>
    </xf>
    <xf numFmtId="0" fontId="53" fillId="12" borderId="59" xfId="0" applyFont="1" applyFill="1" applyBorder="1" applyAlignment="1">
      <alignment horizontal="center" vertical="center"/>
    </xf>
    <xf numFmtId="0" fontId="53" fillId="12" borderId="37" xfId="0" applyFont="1" applyFill="1" applyBorder="1" applyAlignment="1">
      <alignment horizontal="center" vertical="center"/>
    </xf>
    <xf numFmtId="0" fontId="53" fillId="12" borderId="55" xfId="0" applyFont="1" applyFill="1" applyBorder="1" applyAlignment="1">
      <alignment horizontal="center" vertical="center"/>
    </xf>
    <xf numFmtId="0" fontId="53" fillId="12" borderId="60" xfId="0" applyFont="1" applyFill="1" applyBorder="1" applyAlignment="1">
      <alignment horizontal="center" vertical="center"/>
    </xf>
    <xf numFmtId="2" fontId="53" fillId="12" borderId="42" xfId="0" applyNumberFormat="1" applyFont="1" applyFill="1" applyBorder="1" applyAlignment="1">
      <alignment horizontal="center" vertical="center"/>
    </xf>
    <xf numFmtId="2" fontId="53" fillId="12" borderId="61" xfId="0" applyNumberFormat="1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53" fillId="34" borderId="71" xfId="0" applyFont="1" applyFill="1" applyBorder="1" applyAlignment="1">
      <alignment/>
    </xf>
    <xf numFmtId="0" fontId="53" fillId="0" borderId="47" xfId="0" applyFont="1" applyBorder="1" applyAlignment="1">
      <alignment/>
    </xf>
    <xf numFmtId="0" fontId="53" fillId="0" borderId="0" xfId="0" applyFont="1" applyBorder="1" applyAlignment="1">
      <alignment/>
    </xf>
    <xf numFmtId="0" fontId="53" fillId="34" borderId="47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3" borderId="63" xfId="0" applyFont="1" applyFill="1" applyBorder="1" applyAlignment="1">
      <alignment/>
    </xf>
    <xf numFmtId="0" fontId="53" fillId="33" borderId="71" xfId="0" applyFont="1" applyFill="1" applyBorder="1" applyAlignment="1">
      <alignment/>
    </xf>
    <xf numFmtId="0" fontId="53" fillId="33" borderId="50" xfId="0" applyFont="1" applyFill="1" applyBorder="1" applyAlignment="1">
      <alignment/>
    </xf>
    <xf numFmtId="0" fontId="53" fillId="12" borderId="65" xfId="0" applyFont="1" applyFill="1" applyBorder="1" applyAlignment="1">
      <alignment/>
    </xf>
    <xf numFmtId="0" fontId="53" fillId="34" borderId="65" xfId="0" applyFont="1" applyFill="1" applyBorder="1" applyAlignment="1">
      <alignment/>
    </xf>
    <xf numFmtId="0" fontId="53" fillId="34" borderId="57" xfId="0" applyFont="1" applyFill="1" applyBorder="1" applyAlignment="1">
      <alignment/>
    </xf>
    <xf numFmtId="0" fontId="53" fillId="34" borderId="28" xfId="0" applyFont="1" applyFill="1" applyBorder="1" applyAlignment="1">
      <alignment/>
    </xf>
    <xf numFmtId="0" fontId="53" fillId="12" borderId="57" xfId="0" applyFont="1" applyFill="1" applyBorder="1" applyAlignment="1">
      <alignment/>
    </xf>
    <xf numFmtId="0" fontId="53" fillId="12" borderId="28" xfId="0" applyFont="1" applyFill="1" applyBorder="1" applyAlignment="1">
      <alignment/>
    </xf>
    <xf numFmtId="0" fontId="53" fillId="12" borderId="60" xfId="0" applyFont="1" applyFill="1" applyBorder="1" applyAlignment="1">
      <alignment/>
    </xf>
    <xf numFmtId="0" fontId="53" fillId="34" borderId="60" xfId="0" applyFont="1" applyFill="1" applyBorder="1" applyAlignment="1">
      <alignment/>
    </xf>
    <xf numFmtId="0" fontId="53" fillId="34" borderId="26" xfId="0" applyFont="1" applyFill="1" applyBorder="1" applyAlignment="1">
      <alignment/>
    </xf>
    <xf numFmtId="0" fontId="53" fillId="12" borderId="37" xfId="0" applyFont="1" applyFill="1" applyBorder="1" applyAlignment="1">
      <alignment/>
    </xf>
    <xf numFmtId="0" fontId="53" fillId="34" borderId="28" xfId="0" applyFont="1" applyFill="1" applyBorder="1" applyAlignment="1">
      <alignment/>
    </xf>
    <xf numFmtId="0" fontId="53" fillId="12" borderId="28" xfId="0" applyFont="1" applyFill="1" applyBorder="1" applyAlignment="1">
      <alignment/>
    </xf>
    <xf numFmtId="0" fontId="53" fillId="34" borderId="33" xfId="0" applyFont="1" applyFill="1" applyBorder="1" applyAlignment="1">
      <alignment/>
    </xf>
    <xf numFmtId="0" fontId="53" fillId="33" borderId="52" xfId="0" applyFont="1" applyFill="1" applyBorder="1" applyAlignment="1">
      <alignment/>
    </xf>
    <xf numFmtId="0" fontId="53" fillId="33" borderId="51" xfId="0" applyFont="1" applyFill="1" applyBorder="1" applyAlignment="1">
      <alignment/>
    </xf>
    <xf numFmtId="0" fontId="53" fillId="0" borderId="23" xfId="0" applyFont="1" applyBorder="1" applyAlignment="1">
      <alignment/>
    </xf>
    <xf numFmtId="0" fontId="53" fillId="12" borderId="55" xfId="0" applyFont="1" applyFill="1" applyBorder="1" applyAlignment="1">
      <alignment/>
    </xf>
    <xf numFmtId="0" fontId="53" fillId="33" borderId="66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53" fillId="34" borderId="53" xfId="0" applyFont="1" applyFill="1" applyBorder="1" applyAlignment="1">
      <alignment/>
    </xf>
    <xf numFmtId="2" fontId="53" fillId="34" borderId="65" xfId="0" applyNumberFormat="1" applyFont="1" applyFill="1" applyBorder="1" applyAlignment="1">
      <alignment/>
    </xf>
    <xf numFmtId="2" fontId="53" fillId="12" borderId="57" xfId="0" applyNumberFormat="1" applyFont="1" applyFill="1" applyBorder="1" applyAlignment="1">
      <alignment/>
    </xf>
    <xf numFmtId="2" fontId="53" fillId="34" borderId="57" xfId="0" applyNumberFormat="1" applyFont="1" applyFill="1" applyBorder="1" applyAlignment="1">
      <alignment/>
    </xf>
    <xf numFmtId="2" fontId="53" fillId="12" borderId="55" xfId="0" applyNumberFormat="1" applyFont="1" applyFill="1" applyBorder="1" applyAlignment="1">
      <alignment/>
    </xf>
    <xf numFmtId="2" fontId="53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53" fillId="12" borderId="24" xfId="0" applyFont="1" applyFill="1" applyBorder="1" applyAlignment="1">
      <alignment/>
    </xf>
    <xf numFmtId="0" fontId="53" fillId="0" borderId="53" xfId="0" applyFont="1" applyBorder="1" applyAlignment="1">
      <alignment/>
    </xf>
    <xf numFmtId="0" fontId="53" fillId="12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34" borderId="70" xfId="0" applyFont="1" applyFill="1" applyBorder="1" applyAlignment="1">
      <alignment/>
    </xf>
    <xf numFmtId="0" fontId="53" fillId="34" borderId="43" xfId="0" applyFont="1" applyFill="1" applyBorder="1" applyAlignment="1">
      <alignment/>
    </xf>
    <xf numFmtId="0" fontId="53" fillId="34" borderId="43" xfId="0" applyFont="1" applyFill="1" applyBorder="1" applyAlignment="1">
      <alignment/>
    </xf>
    <xf numFmtId="0" fontId="53" fillId="33" borderId="39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4" borderId="66" xfId="0" applyFont="1" applyFill="1" applyBorder="1" applyAlignment="1">
      <alignment/>
    </xf>
    <xf numFmtId="0" fontId="53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53" fillId="12" borderId="14" xfId="0" applyFont="1" applyFill="1" applyBorder="1" applyAlignment="1">
      <alignment/>
    </xf>
    <xf numFmtId="0" fontId="53" fillId="12" borderId="66" xfId="0" applyFont="1" applyFill="1" applyBorder="1" applyAlignment="1">
      <alignment/>
    </xf>
    <xf numFmtId="0" fontId="53" fillId="12" borderId="21" xfId="0" applyFont="1" applyFill="1" applyBorder="1" applyAlignment="1">
      <alignment/>
    </xf>
    <xf numFmtId="0" fontId="53" fillId="33" borderId="55" xfId="0" applyFont="1" applyFill="1" applyBorder="1" applyAlignment="1">
      <alignment/>
    </xf>
    <xf numFmtId="0" fontId="53" fillId="33" borderId="61" xfId="0" applyFont="1" applyFill="1" applyBorder="1" applyAlignment="1">
      <alignment/>
    </xf>
    <xf numFmtId="0" fontId="53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53" fillId="12" borderId="59" xfId="0" applyFont="1" applyFill="1" applyBorder="1" applyAlignment="1">
      <alignment/>
    </xf>
    <xf numFmtId="2" fontId="53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53" fillId="34" borderId="59" xfId="0" applyFont="1" applyFill="1" applyBorder="1" applyAlignment="1">
      <alignment/>
    </xf>
    <xf numFmtId="0" fontId="53" fillId="34" borderId="37" xfId="0" applyFont="1" applyFill="1" applyBorder="1" applyAlignment="1">
      <alignment/>
    </xf>
    <xf numFmtId="2" fontId="53" fillId="34" borderId="60" xfId="0" applyNumberFormat="1" applyFont="1" applyFill="1" applyBorder="1" applyAlignment="1">
      <alignment/>
    </xf>
    <xf numFmtId="0" fontId="53" fillId="34" borderId="72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2" fontId="53" fillId="34" borderId="66" xfId="0" applyNumberFormat="1" applyFont="1" applyFill="1" applyBorder="1" applyAlignment="1">
      <alignment/>
    </xf>
    <xf numFmtId="0" fontId="53" fillId="34" borderId="56" xfId="0" applyFont="1" applyFill="1" applyBorder="1" applyAlignment="1">
      <alignment/>
    </xf>
    <xf numFmtId="0" fontId="53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53" fillId="34" borderId="14" xfId="0" applyFont="1" applyFill="1" applyBorder="1" applyAlignment="1">
      <alignment/>
    </xf>
    <xf numFmtId="2" fontId="53" fillId="34" borderId="20" xfId="0" applyNumberFormat="1" applyFont="1" applyFill="1" applyBorder="1" applyAlignment="1">
      <alignment/>
    </xf>
    <xf numFmtId="2" fontId="53" fillId="12" borderId="20" xfId="0" applyNumberFormat="1" applyFont="1" applyFill="1" applyBorder="1" applyAlignment="1">
      <alignment/>
    </xf>
    <xf numFmtId="2" fontId="53" fillId="34" borderId="38" xfId="0" applyNumberFormat="1" applyFont="1" applyFill="1" applyBorder="1" applyAlignment="1">
      <alignment/>
    </xf>
    <xf numFmtId="0" fontId="53" fillId="34" borderId="27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2" fontId="53" fillId="34" borderId="44" xfId="0" applyNumberFormat="1" applyFont="1" applyFill="1" applyBorder="1" applyAlignment="1">
      <alignment/>
    </xf>
    <xf numFmtId="0" fontId="53" fillId="34" borderId="30" xfId="0" applyFont="1" applyFill="1" applyBorder="1" applyAlignment="1">
      <alignment/>
    </xf>
    <xf numFmtId="0" fontId="53" fillId="33" borderId="73" xfId="0" applyFont="1" applyFill="1" applyBorder="1" applyAlignment="1">
      <alignment/>
    </xf>
    <xf numFmtId="0" fontId="53" fillId="33" borderId="74" xfId="0" applyFont="1" applyFill="1" applyBorder="1" applyAlignment="1">
      <alignment/>
    </xf>
    <xf numFmtId="0" fontId="53" fillId="33" borderId="50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3" fillId="34" borderId="44" xfId="0" applyFont="1" applyFill="1" applyBorder="1" applyAlignment="1">
      <alignment/>
    </xf>
    <xf numFmtId="0" fontId="53" fillId="33" borderId="63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12" borderId="30" xfId="0" applyFont="1" applyFill="1" applyBorder="1" applyAlignment="1">
      <alignment/>
    </xf>
    <xf numFmtId="0" fontId="53" fillId="12" borderId="39" xfId="0" applyFont="1" applyFill="1" applyBorder="1" applyAlignment="1">
      <alignment/>
    </xf>
    <xf numFmtId="2" fontId="53" fillId="12" borderId="38" xfId="0" applyNumberFormat="1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27" xfId="0" applyFont="1" applyFill="1" applyBorder="1" applyAlignment="1">
      <alignment/>
    </xf>
    <xf numFmtId="0" fontId="53" fillId="33" borderId="44" xfId="0" applyFont="1" applyFill="1" applyBorder="1" applyAlignment="1">
      <alignment/>
    </xf>
    <xf numFmtId="0" fontId="53" fillId="34" borderId="39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38" xfId="0" applyFont="1" applyFill="1" applyBorder="1" applyAlignment="1">
      <alignment/>
    </xf>
    <xf numFmtId="0" fontId="53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53" fillId="34" borderId="41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49" xfId="0" applyFont="1" applyFill="1" applyBorder="1" applyAlignment="1">
      <alignment/>
    </xf>
    <xf numFmtId="0" fontId="53" fillId="34" borderId="71" xfId="0" applyFont="1" applyFill="1" applyBorder="1" applyAlignment="1">
      <alignment horizontal="left"/>
    </xf>
    <xf numFmtId="0" fontId="53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53" fillId="34" borderId="53" xfId="0" applyFont="1" applyFill="1" applyBorder="1" applyAlignment="1">
      <alignment/>
    </xf>
    <xf numFmtId="0" fontId="53" fillId="12" borderId="53" xfId="0" applyFont="1" applyFill="1" applyBorder="1" applyAlignment="1">
      <alignment/>
    </xf>
    <xf numFmtId="0" fontId="53" fillId="12" borderId="53" xfId="0" applyFont="1" applyFill="1" applyBorder="1" applyAlignment="1">
      <alignment/>
    </xf>
    <xf numFmtId="0" fontId="53" fillId="34" borderId="64" xfId="0" applyFont="1" applyFill="1" applyBorder="1" applyAlignment="1">
      <alignment/>
    </xf>
    <xf numFmtId="0" fontId="53" fillId="12" borderId="31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12" borderId="67" xfId="0" applyFont="1" applyFill="1" applyBorder="1" applyAlignment="1">
      <alignment/>
    </xf>
    <xf numFmtId="0" fontId="53" fillId="34" borderId="76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12" borderId="17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53" fillId="12" borderId="40" xfId="0" applyFont="1" applyFill="1" applyBorder="1" applyAlignment="1">
      <alignment/>
    </xf>
    <xf numFmtId="0" fontId="53" fillId="33" borderId="75" xfId="0" applyFont="1" applyFill="1" applyBorder="1" applyAlignment="1">
      <alignment horizontal="center" vertical="center"/>
    </xf>
    <xf numFmtId="0" fontId="53" fillId="33" borderId="63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73" xfId="0" applyFont="1" applyFill="1" applyBorder="1" applyAlignment="1">
      <alignment horizontal="center" vertical="center"/>
    </xf>
    <xf numFmtId="0" fontId="53" fillId="33" borderId="74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/>
    </xf>
    <xf numFmtId="0" fontId="53" fillId="12" borderId="54" xfId="0" applyFont="1" applyFill="1" applyBorder="1" applyAlignment="1">
      <alignment/>
    </xf>
    <xf numFmtId="0" fontId="53" fillId="12" borderId="70" xfId="0" applyFont="1" applyFill="1" applyBorder="1" applyAlignment="1">
      <alignment/>
    </xf>
    <xf numFmtId="0" fontId="53" fillId="12" borderId="43" xfId="0" applyFont="1" applyFill="1" applyBorder="1" applyAlignment="1">
      <alignment/>
    </xf>
    <xf numFmtId="0" fontId="53" fillId="12" borderId="77" xfId="0" applyFont="1" applyFill="1" applyBorder="1" applyAlignment="1">
      <alignment/>
    </xf>
    <xf numFmtId="0" fontId="53" fillId="34" borderId="40" xfId="0" applyFont="1" applyFill="1" applyBorder="1" applyAlignment="1">
      <alignment/>
    </xf>
    <xf numFmtId="0" fontId="53" fillId="34" borderId="67" xfId="0" applyFont="1" applyFill="1" applyBorder="1" applyAlignment="1">
      <alignment/>
    </xf>
    <xf numFmtId="0" fontId="53" fillId="33" borderId="7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/>
    </xf>
    <xf numFmtId="0" fontId="53" fillId="12" borderId="56" xfId="0" applyFont="1" applyFill="1" applyBorder="1" applyAlignment="1">
      <alignment/>
    </xf>
    <xf numFmtId="0" fontId="53" fillId="34" borderId="56" xfId="0" applyFont="1" applyFill="1" applyBorder="1" applyAlignment="1">
      <alignment/>
    </xf>
    <xf numFmtId="0" fontId="53" fillId="34" borderId="59" xfId="0" applyFont="1" applyFill="1" applyBorder="1" applyAlignment="1">
      <alignment/>
    </xf>
    <xf numFmtId="0" fontId="53" fillId="34" borderId="40" xfId="0" applyFont="1" applyFill="1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61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53" fillId="34" borderId="72" xfId="0" applyFont="1" applyFill="1" applyBorder="1" applyAlignment="1">
      <alignment/>
    </xf>
    <xf numFmtId="0" fontId="4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3" fillId="33" borderId="57" xfId="0" applyFont="1" applyFill="1" applyBorder="1" applyAlignment="1">
      <alignment/>
    </xf>
    <xf numFmtId="0" fontId="55" fillId="12" borderId="10" xfId="0" applyFont="1" applyFill="1" applyBorder="1" applyAlignment="1">
      <alignment/>
    </xf>
    <xf numFmtId="0" fontId="40" fillId="33" borderId="2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0" fillId="33" borderId="33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/>
    </xf>
    <xf numFmtId="0" fontId="53" fillId="12" borderId="31" xfId="0" applyFont="1" applyFill="1" applyBorder="1" applyAlignment="1">
      <alignment/>
    </xf>
    <xf numFmtId="0" fontId="0" fillId="12" borderId="31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0" xfId="0" applyFill="1" applyBorder="1" applyAlignment="1">
      <alignment/>
    </xf>
    <xf numFmtId="0" fontId="53" fillId="34" borderId="77" xfId="0" applyFont="1" applyFill="1" applyBorder="1" applyAlignment="1">
      <alignment/>
    </xf>
    <xf numFmtId="0" fontId="53" fillId="33" borderId="62" xfId="0" applyFont="1" applyFill="1" applyBorder="1" applyAlignment="1">
      <alignment horizontal="center" vertical="center"/>
    </xf>
    <xf numFmtId="0" fontId="53" fillId="34" borderId="54" xfId="0" applyFont="1" applyFill="1" applyBorder="1" applyAlignment="1">
      <alignment/>
    </xf>
    <xf numFmtId="0" fontId="0" fillId="34" borderId="59" xfId="0" applyFill="1" applyBorder="1" applyAlignment="1">
      <alignment/>
    </xf>
    <xf numFmtId="0" fontId="53" fillId="33" borderId="36" xfId="0" applyFont="1" applyFill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54" fillId="33" borderId="50" xfId="0" applyFont="1" applyFill="1" applyBorder="1" applyAlignment="1">
      <alignment horizontal="center" vertical="center"/>
    </xf>
    <xf numFmtId="0" fontId="54" fillId="33" borderId="6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4" fillId="33" borderId="5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5" fillId="34" borderId="57" xfId="0" applyFont="1" applyFill="1" applyBorder="1" applyAlignment="1">
      <alignment/>
    </xf>
    <xf numFmtId="2" fontId="53" fillId="34" borderId="18" xfId="0" applyNumberFormat="1" applyFont="1" applyFill="1" applyBorder="1" applyAlignment="1">
      <alignment/>
    </xf>
    <xf numFmtId="0" fontId="54" fillId="33" borderId="63" xfId="0" applyFont="1" applyFill="1" applyBorder="1" applyAlignment="1">
      <alignment/>
    </xf>
    <xf numFmtId="0" fontId="54" fillId="34" borderId="65" xfId="0" applyFont="1" applyFill="1" applyBorder="1" applyAlignment="1">
      <alignment/>
    </xf>
    <xf numFmtId="0" fontId="54" fillId="34" borderId="53" xfId="0" applyFont="1" applyFill="1" applyBorder="1" applyAlignment="1">
      <alignment/>
    </xf>
    <xf numFmtId="0" fontId="54" fillId="33" borderId="75" xfId="0" applyFont="1" applyFill="1" applyBorder="1" applyAlignment="1">
      <alignment/>
    </xf>
    <xf numFmtId="0" fontId="54" fillId="33" borderId="50" xfId="0" applyFont="1" applyFill="1" applyBorder="1" applyAlignment="1">
      <alignment/>
    </xf>
    <xf numFmtId="0" fontId="54" fillId="33" borderId="71" xfId="0" applyFont="1" applyFill="1" applyBorder="1" applyAlignment="1">
      <alignment/>
    </xf>
    <xf numFmtId="0" fontId="54" fillId="34" borderId="56" xfId="0" applyFont="1" applyFill="1" applyBorder="1" applyAlignment="1">
      <alignment/>
    </xf>
    <xf numFmtId="0" fontId="54" fillId="12" borderId="39" xfId="0" applyFont="1" applyFill="1" applyBorder="1" applyAlignment="1">
      <alignment/>
    </xf>
    <xf numFmtId="0" fontId="53" fillId="12" borderId="79" xfId="0" applyFont="1" applyFill="1" applyBorder="1" applyAlignment="1">
      <alignment/>
    </xf>
    <xf numFmtId="0" fontId="53" fillId="34" borderId="54" xfId="0" applyFont="1" applyFill="1" applyBorder="1" applyAlignment="1">
      <alignment/>
    </xf>
    <xf numFmtId="0" fontId="53" fillId="34" borderId="70" xfId="0" applyFont="1" applyFill="1" applyBorder="1" applyAlignment="1">
      <alignment/>
    </xf>
    <xf numFmtId="0" fontId="54" fillId="34" borderId="55" xfId="0" applyFont="1" applyFill="1" applyBorder="1" applyAlignment="1">
      <alignment/>
    </xf>
    <xf numFmtId="2" fontId="53" fillId="34" borderId="42" xfId="0" applyNumberFormat="1" applyFont="1" applyFill="1" applyBorder="1" applyAlignment="1">
      <alignment/>
    </xf>
    <xf numFmtId="0" fontId="54" fillId="12" borderId="59" xfId="0" applyFont="1" applyFill="1" applyBorder="1" applyAlignment="1">
      <alignment/>
    </xf>
    <xf numFmtId="2" fontId="53" fillId="34" borderId="15" xfId="0" applyNumberFormat="1" applyFont="1" applyFill="1" applyBorder="1" applyAlignment="1">
      <alignment/>
    </xf>
    <xf numFmtId="0" fontId="54" fillId="34" borderId="63" xfId="0" applyFont="1" applyFill="1" applyBorder="1" applyAlignment="1">
      <alignment/>
    </xf>
    <xf numFmtId="2" fontId="53" fillId="34" borderId="50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54" fillId="12" borderId="76" xfId="0" applyFont="1" applyFill="1" applyBorder="1" applyAlignment="1">
      <alignment/>
    </xf>
    <xf numFmtId="0" fontId="53" fillId="12" borderId="76" xfId="0" applyFont="1" applyFill="1" applyBorder="1" applyAlignment="1">
      <alignment/>
    </xf>
    <xf numFmtId="0" fontId="53" fillId="34" borderId="78" xfId="0" applyFont="1" applyFill="1" applyBorder="1" applyAlignment="1">
      <alignment/>
    </xf>
    <xf numFmtId="0" fontId="53" fillId="34" borderId="73" xfId="0" applyFont="1" applyFill="1" applyBorder="1" applyAlignment="1">
      <alignment/>
    </xf>
    <xf numFmtId="0" fontId="53" fillId="12" borderId="19" xfId="0" applyFont="1" applyFill="1" applyBorder="1" applyAlignment="1">
      <alignment/>
    </xf>
    <xf numFmtId="0" fontId="53" fillId="34" borderId="80" xfId="0" applyFont="1" applyFill="1" applyBorder="1" applyAlignment="1">
      <alignment/>
    </xf>
    <xf numFmtId="0" fontId="53" fillId="12" borderId="12" xfId="0" applyFont="1" applyFill="1" applyBorder="1" applyAlignment="1">
      <alignment/>
    </xf>
    <xf numFmtId="0" fontId="53" fillId="34" borderId="58" xfId="0" applyFont="1" applyFill="1" applyBorder="1" applyAlignment="1">
      <alignment/>
    </xf>
    <xf numFmtId="0" fontId="54" fillId="33" borderId="71" xfId="0" applyFont="1" applyFill="1" applyBorder="1" applyAlignment="1">
      <alignment horizontal="center" vertical="center"/>
    </xf>
    <xf numFmtId="0" fontId="54" fillId="33" borderId="81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64" xfId="0" applyFont="1" applyFill="1" applyBorder="1" applyAlignment="1">
      <alignment/>
    </xf>
    <xf numFmtId="0" fontId="6" fillId="36" borderId="60" xfId="0" applyFont="1" applyFill="1" applyBorder="1" applyAlignment="1">
      <alignment/>
    </xf>
    <xf numFmtId="0" fontId="6" fillId="36" borderId="4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67" xfId="0" applyFont="1" applyFill="1" applyBorder="1" applyAlignment="1">
      <alignment/>
    </xf>
    <xf numFmtId="0" fontId="6" fillId="36" borderId="55" xfId="0" applyFont="1" applyFill="1" applyBorder="1" applyAlignment="1">
      <alignment/>
    </xf>
    <xf numFmtId="0" fontId="6" fillId="36" borderId="70" xfId="0" applyFont="1" applyFill="1" applyBorder="1" applyAlignment="1">
      <alignment/>
    </xf>
    <xf numFmtId="0" fontId="6" fillId="36" borderId="43" xfId="0" applyFont="1" applyFill="1" applyBorder="1" applyAlignment="1">
      <alignment/>
    </xf>
    <xf numFmtId="0" fontId="6" fillId="36" borderId="77" xfId="0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31" xfId="0" applyFont="1" applyFill="1" applyBorder="1" applyAlignment="1">
      <alignment/>
    </xf>
    <xf numFmtId="0" fontId="54" fillId="34" borderId="0" xfId="0" applyFont="1" applyFill="1" applyBorder="1" applyAlignment="1">
      <alignment horizontal="center" vertical="center"/>
    </xf>
    <xf numFmtId="0" fontId="53" fillId="2" borderId="48" xfId="15" applyFont="1" applyBorder="1" applyAlignment="1">
      <alignment/>
    </xf>
    <xf numFmtId="0" fontId="53" fillId="2" borderId="55" xfId="15" applyFont="1" applyBorder="1" applyAlignment="1">
      <alignment/>
    </xf>
    <xf numFmtId="0" fontId="53" fillId="2" borderId="42" xfId="15" applyFont="1" applyBorder="1" applyAlignment="1">
      <alignment/>
    </xf>
    <xf numFmtId="0" fontId="53" fillId="2" borderId="39" xfId="15" applyFont="1" applyBorder="1" applyAlignment="1">
      <alignment/>
    </xf>
    <xf numFmtId="0" fontId="53" fillId="2" borderId="60" xfId="15" applyFont="1" applyBorder="1" applyAlignment="1">
      <alignment/>
    </xf>
    <xf numFmtId="0" fontId="53" fillId="2" borderId="61" xfId="15" applyFont="1" applyBorder="1" applyAlignment="1">
      <alignment/>
    </xf>
    <xf numFmtId="0" fontId="53" fillId="3" borderId="56" xfId="16" applyFont="1" applyBorder="1" applyAlignment="1">
      <alignment horizontal="center" vertical="center"/>
    </xf>
    <xf numFmtId="0" fontId="53" fillId="3" borderId="57" xfId="16" applyFont="1" applyBorder="1" applyAlignment="1">
      <alignment horizontal="center" vertical="center"/>
    </xf>
    <xf numFmtId="0" fontId="53" fillId="3" borderId="29" xfId="16" applyFont="1" applyBorder="1" applyAlignment="1">
      <alignment horizontal="center" vertical="center"/>
    </xf>
    <xf numFmtId="0" fontId="53" fillId="37" borderId="52" xfId="15" applyFont="1" applyFill="1" applyBorder="1" applyAlignment="1">
      <alignment/>
    </xf>
    <xf numFmtId="0" fontId="53" fillId="37" borderId="51" xfId="15" applyFont="1" applyFill="1" applyBorder="1" applyAlignment="1">
      <alignment/>
    </xf>
    <xf numFmtId="0" fontId="53" fillId="3" borderId="55" xfId="16" applyFont="1" applyBorder="1" applyAlignment="1">
      <alignment horizontal="center" vertical="center"/>
    </xf>
    <xf numFmtId="0" fontId="53" fillId="2" borderId="27" xfId="15" applyFont="1" applyBorder="1" applyAlignment="1">
      <alignment/>
    </xf>
    <xf numFmtId="0" fontId="53" fillId="2" borderId="65" xfId="15" applyFont="1" applyBorder="1" applyAlignment="1">
      <alignment/>
    </xf>
    <xf numFmtId="0" fontId="53" fillId="2" borderId="18" xfId="15" applyFont="1" applyBorder="1" applyAlignment="1">
      <alignment/>
    </xf>
    <xf numFmtId="0" fontId="53" fillId="3" borderId="72" xfId="16" applyFont="1" applyBorder="1" applyAlignment="1">
      <alignment horizontal="center" vertical="center"/>
    </xf>
    <xf numFmtId="0" fontId="53" fillId="3" borderId="60" xfId="16" applyFont="1" applyBorder="1" applyAlignment="1">
      <alignment horizontal="center" vertical="center"/>
    </xf>
    <xf numFmtId="0" fontId="53" fillId="3" borderId="22" xfId="16" applyFont="1" applyBorder="1" applyAlignment="1">
      <alignment horizontal="center" vertical="center"/>
    </xf>
    <xf numFmtId="0" fontId="53" fillId="3" borderId="66" xfId="16" applyFont="1" applyBorder="1" applyAlignment="1">
      <alignment horizontal="center" vertical="center"/>
    </xf>
    <xf numFmtId="0" fontId="53" fillId="37" borderId="0" xfId="16" applyFont="1" applyFill="1" applyAlignment="1">
      <alignment horizontal="center" vertical="center"/>
    </xf>
    <xf numFmtId="0" fontId="53" fillId="3" borderId="30" xfId="16" applyFont="1" applyBorder="1" applyAlignment="1">
      <alignment horizontal="center" vertical="center"/>
    </xf>
    <xf numFmtId="0" fontId="53" fillId="37" borderId="0" xfId="15" applyFont="1" applyFill="1" applyBorder="1" applyAlignment="1">
      <alignment/>
    </xf>
    <xf numFmtId="0" fontId="53" fillId="3" borderId="39" xfId="16" applyFont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/>
    </xf>
    <xf numFmtId="0" fontId="53" fillId="38" borderId="26" xfId="0" applyFont="1" applyFill="1" applyBorder="1" applyAlignment="1">
      <alignment/>
    </xf>
    <xf numFmtId="0" fontId="53" fillId="38" borderId="65" xfId="0" applyFont="1" applyFill="1" applyBorder="1" applyAlignment="1">
      <alignment/>
    </xf>
    <xf numFmtId="0" fontId="53" fillId="38" borderId="28" xfId="0" applyFont="1" applyFill="1" applyBorder="1" applyAlignment="1">
      <alignment/>
    </xf>
    <xf numFmtId="0" fontId="53" fillId="38" borderId="57" xfId="0" applyFont="1" applyFill="1" applyBorder="1" applyAlignment="1">
      <alignment/>
    </xf>
    <xf numFmtId="0" fontId="53" fillId="38" borderId="37" xfId="0" applyFont="1" applyFill="1" applyBorder="1" applyAlignment="1">
      <alignment/>
    </xf>
    <xf numFmtId="0" fontId="53" fillId="38" borderId="60" xfId="0" applyFont="1" applyFill="1" applyBorder="1" applyAlignment="1">
      <alignment/>
    </xf>
    <xf numFmtId="0" fontId="54" fillId="36" borderId="63" xfId="0" applyFont="1" applyFill="1" applyBorder="1" applyAlignment="1">
      <alignment horizontal="center" vertical="center"/>
    </xf>
    <xf numFmtId="0" fontId="54" fillId="36" borderId="71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/>
    </xf>
    <xf numFmtId="0" fontId="54" fillId="33" borderId="57" xfId="0" applyFont="1" applyFill="1" applyBorder="1" applyAlignment="1">
      <alignment/>
    </xf>
    <xf numFmtId="0" fontId="54" fillId="33" borderId="60" xfId="0" applyFont="1" applyFill="1" applyBorder="1" applyAlignment="1">
      <alignment/>
    </xf>
    <xf numFmtId="0" fontId="54" fillId="38" borderId="15" xfId="0" applyFont="1" applyFill="1" applyBorder="1" applyAlignment="1">
      <alignment horizontal="center" vertical="center"/>
    </xf>
    <xf numFmtId="0" fontId="54" fillId="38" borderId="53" xfId="0" applyFont="1" applyFill="1" applyBorder="1" applyAlignment="1">
      <alignment horizontal="center" vertical="center"/>
    </xf>
    <xf numFmtId="0" fontId="53" fillId="33" borderId="57" xfId="16" applyFont="1" applyFill="1" applyBorder="1" applyAlignment="1">
      <alignment horizontal="center" vertical="center"/>
    </xf>
    <xf numFmtId="0" fontId="53" fillId="33" borderId="60" xfId="16" applyFont="1" applyFill="1" applyBorder="1" applyAlignment="1">
      <alignment horizontal="center" vertical="center"/>
    </xf>
    <xf numFmtId="2" fontId="6" fillId="36" borderId="65" xfId="0" applyNumberFormat="1" applyFont="1" applyFill="1" applyBorder="1" applyAlignment="1">
      <alignment/>
    </xf>
    <xf numFmtId="2" fontId="6" fillId="36" borderId="60" xfId="0" applyNumberFormat="1" applyFont="1" applyFill="1" applyBorder="1" applyAlignment="1">
      <alignment/>
    </xf>
    <xf numFmtId="2" fontId="6" fillId="36" borderId="55" xfId="0" applyNumberFormat="1" applyFont="1" applyFill="1" applyBorder="1" applyAlignment="1">
      <alignment/>
    </xf>
    <xf numFmtId="2" fontId="6" fillId="36" borderId="57" xfId="0" applyNumberFormat="1" applyFont="1" applyFill="1" applyBorder="1" applyAlignment="1">
      <alignment/>
    </xf>
    <xf numFmtId="0" fontId="54" fillId="2" borderId="63" xfId="0" applyFont="1" applyFill="1" applyBorder="1" applyAlignment="1">
      <alignment horizontal="center" vertical="center"/>
    </xf>
    <xf numFmtId="0" fontId="54" fillId="38" borderId="63" xfId="0" applyFont="1" applyFill="1" applyBorder="1" applyAlignment="1">
      <alignment horizontal="center" vertical="center"/>
    </xf>
    <xf numFmtId="0" fontId="54" fillId="3" borderId="15" xfId="0" applyFont="1" applyFill="1" applyBorder="1" applyAlignment="1">
      <alignment horizontal="center" vertical="center"/>
    </xf>
    <xf numFmtId="0" fontId="53" fillId="39" borderId="55" xfId="0" applyFont="1" applyFill="1" applyBorder="1" applyAlignment="1">
      <alignment/>
    </xf>
    <xf numFmtId="0" fontId="53" fillId="39" borderId="33" xfId="0" applyFont="1" applyFill="1" applyBorder="1" applyAlignment="1">
      <alignment/>
    </xf>
    <xf numFmtId="0" fontId="53" fillId="39" borderId="70" xfId="0" applyFont="1" applyFill="1" applyBorder="1" applyAlignment="1">
      <alignment/>
    </xf>
    <xf numFmtId="0" fontId="53" fillId="39" borderId="43" xfId="0" applyFont="1" applyFill="1" applyBorder="1" applyAlignment="1">
      <alignment/>
    </xf>
    <xf numFmtId="0" fontId="53" fillId="39" borderId="77" xfId="0" applyFont="1" applyFill="1" applyBorder="1" applyAlignment="1">
      <alignment/>
    </xf>
    <xf numFmtId="2" fontId="53" fillId="39" borderId="55" xfId="0" applyNumberFormat="1" applyFont="1" applyFill="1" applyBorder="1" applyAlignment="1">
      <alignment/>
    </xf>
    <xf numFmtId="0" fontId="53" fillId="39" borderId="57" xfId="0" applyFont="1" applyFill="1" applyBorder="1" applyAlignment="1">
      <alignment/>
    </xf>
    <xf numFmtId="0" fontId="53" fillId="39" borderId="28" xfId="0" applyFont="1" applyFill="1" applyBorder="1" applyAlignment="1">
      <alignment/>
    </xf>
    <xf numFmtId="0" fontId="53" fillId="39" borderId="17" xfId="0" applyFont="1" applyFill="1" applyBorder="1" applyAlignment="1">
      <alignment/>
    </xf>
    <xf numFmtId="0" fontId="53" fillId="39" borderId="10" xfId="0" applyFont="1" applyFill="1" applyBorder="1" applyAlignment="1">
      <alignment/>
    </xf>
    <xf numFmtId="0" fontId="53" fillId="39" borderId="31" xfId="0" applyFont="1" applyFill="1" applyBorder="1" applyAlignment="1">
      <alignment/>
    </xf>
    <xf numFmtId="2" fontId="53" fillId="39" borderId="57" xfId="0" applyNumberFormat="1" applyFont="1" applyFill="1" applyBorder="1" applyAlignment="1">
      <alignment/>
    </xf>
    <xf numFmtId="0" fontId="53" fillId="39" borderId="60" xfId="0" applyFont="1" applyFill="1" applyBorder="1" applyAlignment="1">
      <alignment/>
    </xf>
    <xf numFmtId="0" fontId="53" fillId="39" borderId="37" xfId="0" applyFont="1" applyFill="1" applyBorder="1" applyAlignment="1">
      <alignment/>
    </xf>
    <xf numFmtId="0" fontId="53" fillId="39" borderId="40" xfId="0" applyFont="1" applyFill="1" applyBorder="1" applyAlignment="1">
      <alignment/>
    </xf>
    <xf numFmtId="0" fontId="53" fillId="39" borderId="14" xfId="0" applyFont="1" applyFill="1" applyBorder="1" applyAlignment="1">
      <alignment/>
    </xf>
    <xf numFmtId="0" fontId="53" fillId="39" borderId="67" xfId="0" applyFont="1" applyFill="1" applyBorder="1" applyAlignment="1">
      <alignment/>
    </xf>
    <xf numFmtId="2" fontId="53" fillId="39" borderId="60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65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/>
    </xf>
    <xf numFmtId="0" fontId="54" fillId="33" borderId="57" xfId="0" applyFont="1" applyFill="1" applyBorder="1" applyAlignment="1">
      <alignment/>
    </xf>
    <xf numFmtId="0" fontId="54" fillId="33" borderId="60" xfId="0" applyFont="1" applyFill="1" applyBorder="1" applyAlignment="1">
      <alignment/>
    </xf>
    <xf numFmtId="0" fontId="54" fillId="33" borderId="60" xfId="15" applyFont="1" applyFill="1" applyBorder="1" applyAlignment="1">
      <alignment/>
    </xf>
    <xf numFmtId="0" fontId="54" fillId="33" borderId="42" xfId="15" applyFont="1" applyFill="1" applyBorder="1" applyAlignment="1">
      <alignment horizontal="center" vertical="center"/>
    </xf>
    <xf numFmtId="0" fontId="54" fillId="33" borderId="60" xfId="15" applyFont="1" applyFill="1" applyBorder="1" applyAlignment="1">
      <alignment horizontal="center" vertical="center"/>
    </xf>
    <xf numFmtId="0" fontId="54" fillId="37" borderId="15" xfId="15" applyFont="1" applyFill="1" applyBorder="1" applyAlignment="1">
      <alignment horizontal="center" vertical="center"/>
    </xf>
    <xf numFmtId="0" fontId="54" fillId="33" borderId="57" xfId="16" applyFont="1" applyFill="1" applyBorder="1" applyAlignment="1">
      <alignment horizontal="center" vertical="center"/>
    </xf>
    <xf numFmtId="0" fontId="54" fillId="3" borderId="29" xfId="16" applyFont="1" applyBorder="1" applyAlignment="1">
      <alignment horizontal="center" vertical="center"/>
    </xf>
    <xf numFmtId="0" fontId="54" fillId="33" borderId="55" xfId="16" applyFont="1" applyFill="1" applyBorder="1" applyAlignment="1">
      <alignment horizontal="center" vertical="center"/>
    </xf>
    <xf numFmtId="0" fontId="54" fillId="33" borderId="66" xfId="16" applyFont="1" applyFill="1" applyBorder="1" applyAlignment="1">
      <alignment horizontal="center" vertical="center"/>
    </xf>
    <xf numFmtId="0" fontId="54" fillId="3" borderId="61" xfId="16" applyFont="1" applyBorder="1" applyAlignment="1">
      <alignment horizontal="center" vertical="center"/>
    </xf>
    <xf numFmtId="0" fontId="54" fillId="37" borderId="0" xfId="16" applyFont="1" applyFill="1" applyAlignment="1">
      <alignment horizontal="center" vertical="center"/>
    </xf>
    <xf numFmtId="0" fontId="54" fillId="33" borderId="55" xfId="15" applyFont="1" applyFill="1" applyBorder="1" applyAlignment="1">
      <alignment/>
    </xf>
    <xf numFmtId="0" fontId="54" fillId="33" borderId="57" xfId="15" applyFont="1" applyFill="1" applyBorder="1" applyAlignment="1">
      <alignment/>
    </xf>
    <xf numFmtId="0" fontId="54" fillId="37" borderId="51" xfId="15" applyFont="1" applyFill="1" applyBorder="1" applyAlignment="1">
      <alignment horizontal="left"/>
    </xf>
    <xf numFmtId="0" fontId="54" fillId="33" borderId="65" xfId="15" applyFont="1" applyFill="1" applyBorder="1" applyAlignment="1">
      <alignment/>
    </xf>
    <xf numFmtId="0" fontId="54" fillId="37" borderId="21" xfId="15" applyFont="1" applyFill="1" applyBorder="1" applyAlignment="1">
      <alignment/>
    </xf>
    <xf numFmtId="0" fontId="54" fillId="33" borderId="32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/>
    </xf>
    <xf numFmtId="0" fontId="53" fillId="3" borderId="57" xfId="16" applyFont="1" applyBorder="1" applyAlignment="1">
      <alignment horizontal="right" vertical="center"/>
    </xf>
    <xf numFmtId="0" fontId="53" fillId="37" borderId="57" xfId="16" applyFont="1" applyFill="1" applyBorder="1" applyAlignment="1">
      <alignment horizontal="center" vertical="center"/>
    </xf>
    <xf numFmtId="0" fontId="53" fillId="37" borderId="60" xfId="16" applyFont="1" applyFill="1" applyBorder="1" applyAlignment="1">
      <alignment horizontal="center" vertical="center"/>
    </xf>
    <xf numFmtId="0" fontId="53" fillId="3" borderId="54" xfId="16" applyFont="1" applyBorder="1" applyAlignment="1">
      <alignment horizontal="center" vertical="center"/>
    </xf>
    <xf numFmtId="0" fontId="53" fillId="3" borderId="42" xfId="16" applyFont="1" applyBorder="1" applyAlignment="1">
      <alignment horizontal="center" vertical="center"/>
    </xf>
    <xf numFmtId="0" fontId="54" fillId="3" borderId="55" xfId="16" applyFont="1" applyBorder="1" applyAlignment="1">
      <alignment horizontal="center" vertical="center"/>
    </xf>
    <xf numFmtId="0" fontId="54" fillId="3" borderId="53" xfId="0" applyFont="1" applyFill="1" applyBorder="1" applyAlignment="1">
      <alignment horizontal="center" vertical="center"/>
    </xf>
    <xf numFmtId="0" fontId="53" fillId="37" borderId="55" xfId="16" applyFont="1" applyFill="1" applyBorder="1" applyAlignment="1">
      <alignment horizontal="center" vertical="center"/>
    </xf>
    <xf numFmtId="0" fontId="54" fillId="3" borderId="53" xfId="16" applyFont="1" applyFill="1" applyBorder="1" applyAlignment="1">
      <alignment horizontal="center" vertical="center"/>
    </xf>
    <xf numFmtId="0" fontId="54" fillId="33" borderId="15" xfId="16" applyFont="1" applyFill="1" applyBorder="1" applyAlignment="1">
      <alignment horizontal="center" vertical="center"/>
    </xf>
    <xf numFmtId="0" fontId="54" fillId="37" borderId="53" xfId="16" applyFont="1" applyFill="1" applyBorder="1" applyAlignment="1">
      <alignment horizontal="center" vertical="center"/>
    </xf>
    <xf numFmtId="0" fontId="54" fillId="7" borderId="15" xfId="16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/>
    </xf>
    <xf numFmtId="0" fontId="53" fillId="36" borderId="55" xfId="0" applyFont="1" applyFill="1" applyBorder="1" applyAlignment="1">
      <alignment/>
    </xf>
    <xf numFmtId="0" fontId="53" fillId="36" borderId="70" xfId="0" applyFont="1" applyFill="1" applyBorder="1" applyAlignment="1">
      <alignment/>
    </xf>
    <xf numFmtId="0" fontId="53" fillId="36" borderId="43" xfId="0" applyFont="1" applyFill="1" applyBorder="1" applyAlignment="1">
      <alignment/>
    </xf>
    <xf numFmtId="0" fontId="53" fillId="36" borderId="77" xfId="0" applyFont="1" applyFill="1" applyBorder="1" applyAlignment="1">
      <alignment/>
    </xf>
    <xf numFmtId="2" fontId="53" fillId="36" borderId="55" xfId="0" applyNumberFormat="1" applyFont="1" applyFill="1" applyBorder="1" applyAlignment="1">
      <alignment/>
    </xf>
    <xf numFmtId="2" fontId="53" fillId="36" borderId="60" xfId="0" applyNumberFormat="1" applyFont="1" applyFill="1" applyBorder="1" applyAlignment="1">
      <alignment/>
    </xf>
    <xf numFmtId="0" fontId="54" fillId="33" borderId="55" xfId="0" applyFont="1" applyFill="1" applyBorder="1" applyAlignment="1">
      <alignment horizontal="center" vertical="center"/>
    </xf>
    <xf numFmtId="0" fontId="53" fillId="38" borderId="56" xfId="0" applyFont="1" applyFill="1" applyBorder="1" applyAlignment="1">
      <alignment/>
    </xf>
    <xf numFmtId="0" fontId="53" fillId="38" borderId="59" xfId="0" applyFont="1" applyFill="1" applyBorder="1" applyAlignment="1">
      <alignment/>
    </xf>
    <xf numFmtId="0" fontId="53" fillId="38" borderId="29" xfId="0" applyFont="1" applyFill="1" applyBorder="1" applyAlignment="1">
      <alignment/>
    </xf>
    <xf numFmtId="0" fontId="53" fillId="38" borderId="61" xfId="0" applyFont="1" applyFill="1" applyBorder="1" applyAlignment="1">
      <alignment/>
    </xf>
    <xf numFmtId="0" fontId="6" fillId="40" borderId="60" xfId="0" applyFont="1" applyFill="1" applyBorder="1" applyAlignment="1">
      <alignment/>
    </xf>
    <xf numFmtId="0" fontId="6" fillId="40" borderId="55" xfId="0" applyFont="1" applyFill="1" applyBorder="1" applyAlignment="1">
      <alignment/>
    </xf>
    <xf numFmtId="0" fontId="6" fillId="40" borderId="57" xfId="0" applyFont="1" applyFill="1" applyBorder="1" applyAlignment="1">
      <alignment/>
    </xf>
    <xf numFmtId="0" fontId="53" fillId="40" borderId="55" xfId="0" applyFont="1" applyFill="1" applyBorder="1" applyAlignment="1">
      <alignment/>
    </xf>
    <xf numFmtId="0" fontId="53" fillId="40" borderId="65" xfId="0" applyFont="1" applyFill="1" applyBorder="1" applyAlignment="1">
      <alignment/>
    </xf>
    <xf numFmtId="0" fontId="53" fillId="40" borderId="6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37" xfId="0" applyFont="1" applyFill="1" applyBorder="1" applyAlignment="1">
      <alignment/>
    </xf>
    <xf numFmtId="0" fontId="53" fillId="36" borderId="65" xfId="0" applyFont="1" applyFill="1" applyBorder="1" applyAlignment="1">
      <alignment/>
    </xf>
    <xf numFmtId="0" fontId="53" fillId="36" borderId="60" xfId="0" applyFont="1" applyFill="1" applyBorder="1" applyAlignment="1">
      <alignment/>
    </xf>
    <xf numFmtId="0" fontId="53" fillId="36" borderId="19" xfId="0" applyFont="1" applyFill="1" applyBorder="1" applyAlignment="1">
      <alignment/>
    </xf>
    <xf numFmtId="0" fontId="53" fillId="36" borderId="40" xfId="0" applyFont="1" applyFill="1" applyBorder="1" applyAlignment="1">
      <alignment/>
    </xf>
    <xf numFmtId="0" fontId="53" fillId="36" borderId="12" xfId="0" applyFont="1" applyFill="1" applyBorder="1" applyAlignment="1">
      <alignment/>
    </xf>
    <xf numFmtId="0" fontId="53" fillId="36" borderId="14" xfId="0" applyFont="1" applyFill="1" applyBorder="1" applyAlignment="1">
      <alignment/>
    </xf>
    <xf numFmtId="0" fontId="53" fillId="36" borderId="64" xfId="0" applyFont="1" applyFill="1" applyBorder="1" applyAlignment="1">
      <alignment/>
    </xf>
    <xf numFmtId="0" fontId="53" fillId="36" borderId="67" xfId="0" applyFont="1" applyFill="1" applyBorder="1" applyAlignment="1">
      <alignment/>
    </xf>
    <xf numFmtId="0" fontId="54" fillId="33" borderId="65" xfId="0" applyFont="1" applyFill="1" applyBorder="1" applyAlignment="1">
      <alignment horizontal="center" vertical="center"/>
    </xf>
    <xf numFmtId="0" fontId="54" fillId="33" borderId="60" xfId="0" applyFont="1" applyFill="1" applyBorder="1" applyAlignment="1">
      <alignment horizontal="center" vertical="center"/>
    </xf>
    <xf numFmtId="2" fontId="53" fillId="36" borderId="65" xfId="0" applyNumberFormat="1" applyFont="1" applyFill="1" applyBorder="1" applyAlignment="1">
      <alignment/>
    </xf>
    <xf numFmtId="0" fontId="8" fillId="33" borderId="57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53" fillId="38" borderId="54" xfId="0" applyFont="1" applyFill="1" applyBorder="1" applyAlignment="1">
      <alignment/>
    </xf>
    <xf numFmtId="0" fontId="53" fillId="38" borderId="42" xfId="0" applyFont="1" applyFill="1" applyBorder="1" applyAlignment="1">
      <alignment/>
    </xf>
    <xf numFmtId="0" fontId="53" fillId="38" borderId="33" xfId="0" applyFont="1" applyFill="1" applyBorder="1" applyAlignment="1">
      <alignment/>
    </xf>
    <xf numFmtId="0" fontId="54" fillId="33" borderId="52" xfId="0" applyFont="1" applyFill="1" applyBorder="1" applyAlignment="1">
      <alignment horizontal="center" vertical="center"/>
    </xf>
    <xf numFmtId="0" fontId="54" fillId="2" borderId="53" xfId="0" applyFont="1" applyFill="1" applyBorder="1" applyAlignment="1">
      <alignment horizontal="center" vertical="center"/>
    </xf>
    <xf numFmtId="0" fontId="53" fillId="3" borderId="59" xfId="16" applyFont="1" applyBorder="1" applyAlignment="1">
      <alignment horizontal="center" vertical="center"/>
    </xf>
    <xf numFmtId="0" fontId="53" fillId="3" borderId="29" xfId="16" applyFont="1" applyBorder="1" applyAlignment="1">
      <alignment horizontal="right" vertical="center"/>
    </xf>
    <xf numFmtId="0" fontId="53" fillId="3" borderId="61" xfId="16" applyFont="1" applyBorder="1" applyAlignment="1">
      <alignment horizontal="center" vertical="center"/>
    </xf>
    <xf numFmtId="0" fontId="54" fillId="3" borderId="63" xfId="16" applyFont="1" applyFill="1" applyBorder="1" applyAlignment="1">
      <alignment horizontal="center" vertical="center"/>
    </xf>
    <xf numFmtId="0" fontId="54" fillId="3" borderId="63" xfId="0" applyFont="1" applyFill="1" applyBorder="1" applyAlignment="1">
      <alignment horizontal="center" vertical="center"/>
    </xf>
    <xf numFmtId="0" fontId="53" fillId="2" borderId="54" xfId="15" applyFont="1" applyBorder="1" applyAlignment="1">
      <alignment/>
    </xf>
    <xf numFmtId="0" fontId="53" fillId="2" borderId="59" xfId="15" applyFont="1" applyBorder="1" applyAlignment="1">
      <alignment/>
    </xf>
    <xf numFmtId="0" fontId="54" fillId="37" borderId="21" xfId="15" applyFont="1" applyFill="1" applyBorder="1" applyAlignment="1">
      <alignment horizontal="left"/>
    </xf>
    <xf numFmtId="0" fontId="53" fillId="2" borderId="76" xfId="15" applyFont="1" applyBorder="1" applyAlignment="1">
      <alignment/>
    </xf>
    <xf numFmtId="0" fontId="54" fillId="37" borderId="0" xfId="15" applyFont="1" applyFill="1" applyBorder="1" applyAlignment="1">
      <alignment horizontal="left"/>
    </xf>
    <xf numFmtId="0" fontId="8" fillId="33" borderId="60" xfId="0" applyFont="1" applyFill="1" applyBorder="1" applyAlignment="1">
      <alignment/>
    </xf>
    <xf numFmtId="0" fontId="8" fillId="33" borderId="65" xfId="0" applyFont="1" applyFill="1" applyBorder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3" borderId="75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34" borderId="54" xfId="0" applyNumberFormat="1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/>
    </xf>
    <xf numFmtId="0" fontId="9" fillId="34" borderId="64" xfId="0" applyFont="1" applyFill="1" applyBorder="1" applyAlignment="1">
      <alignment/>
    </xf>
    <xf numFmtId="0" fontId="7" fillId="33" borderId="65" xfId="0" applyFont="1" applyFill="1" applyBorder="1" applyAlignment="1">
      <alignment horizontal="center" vertical="center"/>
    </xf>
    <xf numFmtId="2" fontId="9" fillId="34" borderId="65" xfId="0" applyNumberFormat="1" applyFont="1" applyFill="1" applyBorder="1" applyAlignment="1">
      <alignment/>
    </xf>
    <xf numFmtId="0" fontId="9" fillId="34" borderId="76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56" xfId="0" applyNumberFormat="1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/>
    </xf>
    <xf numFmtId="0" fontId="7" fillId="33" borderId="60" xfId="0" applyFont="1" applyFill="1" applyBorder="1" applyAlignment="1">
      <alignment horizontal="center" vertical="center"/>
    </xf>
    <xf numFmtId="2" fontId="9" fillId="34" borderId="60" xfId="0" applyNumberFormat="1" applyFont="1" applyFill="1" applyBorder="1" applyAlignment="1">
      <alignment/>
    </xf>
    <xf numFmtId="0" fontId="9" fillId="34" borderId="56" xfId="0" applyFont="1" applyFill="1" applyBorder="1" applyAlignment="1">
      <alignment/>
    </xf>
    <xf numFmtId="0" fontId="7" fillId="33" borderId="55" xfId="0" applyFont="1" applyFill="1" applyBorder="1" applyAlignment="1">
      <alignment horizontal="left" vertical="center"/>
    </xf>
    <xf numFmtId="0" fontId="9" fillId="34" borderId="70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/>
    </xf>
    <xf numFmtId="0" fontId="9" fillId="34" borderId="77" xfId="0" applyFont="1" applyFill="1" applyBorder="1" applyAlignment="1">
      <alignment/>
    </xf>
    <xf numFmtId="2" fontId="9" fillId="34" borderId="55" xfId="0" applyNumberFormat="1" applyFont="1" applyFill="1" applyBorder="1" applyAlignment="1">
      <alignment/>
    </xf>
    <xf numFmtId="0" fontId="7" fillId="33" borderId="57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/>
    </xf>
    <xf numFmtId="0" fontId="7" fillId="33" borderId="57" xfId="0" applyFont="1" applyFill="1" applyBorder="1" applyAlignment="1">
      <alignment horizontal="center" vertical="center"/>
    </xf>
    <xf numFmtId="2" fontId="9" fillId="34" borderId="57" xfId="0" applyNumberFormat="1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4" borderId="57" xfId="0" applyFont="1" applyFill="1" applyBorder="1" applyAlignment="1">
      <alignment/>
    </xf>
    <xf numFmtId="49" fontId="9" fillId="34" borderId="59" xfId="0" applyNumberFormat="1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/>
    </xf>
    <xf numFmtId="0" fontId="9" fillId="34" borderId="59" xfId="0" applyFont="1" applyFill="1" applyBorder="1" applyAlignment="1">
      <alignment/>
    </xf>
    <xf numFmtId="0" fontId="9" fillId="34" borderId="6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49" fontId="9" fillId="34" borderId="7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49" fontId="9" fillId="34" borderId="31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56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54" xfId="0" applyFont="1" applyFill="1" applyBorder="1" applyAlignment="1">
      <alignment/>
    </xf>
    <xf numFmtId="0" fontId="9" fillId="34" borderId="39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9" fillId="34" borderId="60" xfId="0" applyFont="1" applyFill="1" applyBorder="1" applyAlignment="1">
      <alignment/>
    </xf>
    <xf numFmtId="0" fontId="9" fillId="34" borderId="7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66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32" fillId="34" borderId="0" xfId="0" applyFont="1" applyFill="1" applyAlignment="1">
      <alignment/>
    </xf>
    <xf numFmtId="0" fontId="9" fillId="34" borderId="38" xfId="0" applyFont="1" applyFill="1" applyBorder="1" applyAlignment="1">
      <alignment/>
    </xf>
    <xf numFmtId="0" fontId="7" fillId="33" borderId="5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7" fillId="34" borderId="57" xfId="0" applyFont="1" applyFill="1" applyBorder="1" applyAlignment="1">
      <alignment/>
    </xf>
    <xf numFmtId="0" fontId="7" fillId="34" borderId="59" xfId="0" applyFont="1" applyFill="1" applyBorder="1" applyAlignment="1">
      <alignment/>
    </xf>
    <xf numFmtId="0" fontId="7" fillId="34" borderId="60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0" xfId="0" applyFont="1" applyFill="1" applyBorder="1" applyAlignment="1">
      <alignment/>
    </xf>
    <xf numFmtId="0" fontId="9" fillId="34" borderId="28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47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32" xfId="0" applyFont="1" applyFill="1" applyBorder="1" applyAlignment="1">
      <alignment/>
    </xf>
    <xf numFmtId="0" fontId="9" fillId="33" borderId="63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4" borderId="44" xfId="0" applyFont="1" applyFill="1" applyBorder="1" applyAlignment="1">
      <alignment/>
    </xf>
    <xf numFmtId="0" fontId="7" fillId="33" borderId="14" xfId="0" applyFont="1" applyFill="1" applyBorder="1" applyAlignment="1">
      <alignment horizontal="left" vertical="center"/>
    </xf>
    <xf numFmtId="0" fontId="0" fillId="0" borderId="5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7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R4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v>1260</v>
      </c>
      <c r="K2" s="557">
        <f aca="true" t="shared" si="0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1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v>1237</v>
      </c>
      <c r="K3" s="553">
        <f t="shared" si="0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1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v>1203</v>
      </c>
      <c r="K4" s="552">
        <f t="shared" si="0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1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v>1163</v>
      </c>
      <c r="K5" s="553">
        <f t="shared" si="0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1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v>1140</v>
      </c>
      <c r="K6" s="552">
        <f t="shared" si="0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1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v>1105</v>
      </c>
      <c r="K7" s="553">
        <f t="shared" si="0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1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v>1094</v>
      </c>
      <c r="K8" s="552">
        <f t="shared" si="0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1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v>1093</v>
      </c>
      <c r="K9" s="553">
        <f t="shared" si="0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1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v>1090</v>
      </c>
      <c r="K10" s="552">
        <f t="shared" si="0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1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v>1089</v>
      </c>
      <c r="K11" s="553">
        <f t="shared" si="0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1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v>1068</v>
      </c>
      <c r="K12" s="552">
        <f t="shared" si="0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1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v>1066</v>
      </c>
      <c r="K13" s="553">
        <f t="shared" si="0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1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v>1051</v>
      </c>
      <c r="K14" s="552">
        <f t="shared" si="0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v>1048</v>
      </c>
      <c r="K15" s="553">
        <f t="shared" si="0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v>1047</v>
      </c>
      <c r="K16" s="552">
        <f t="shared" si="0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v>1010</v>
      </c>
      <c r="K17" s="553">
        <f t="shared" si="0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v>996</v>
      </c>
      <c r="K18" s="552">
        <f t="shared" si="0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v>955</v>
      </c>
      <c r="K19" s="553">
        <f t="shared" si="0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v>895</v>
      </c>
      <c r="K20" s="552">
        <f t="shared" si="0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v>860</v>
      </c>
      <c r="K21" s="553">
        <f t="shared" si="0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v>828</v>
      </c>
      <c r="K22" s="552">
        <f t="shared" si="0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v>790</v>
      </c>
      <c r="K23" s="568">
        <f t="shared" si="0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2" ref="M26:M32">J26+K26+L26</f>
        <v>499</v>
      </c>
      <c r="N26" s="438">
        <f aca="true" t="shared" si="3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4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2"/>
        <v>446</v>
      </c>
      <c r="N27" s="430">
        <f t="shared" si="3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2"/>
        <v>423</v>
      </c>
      <c r="N28" s="429">
        <f t="shared" si="3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4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2"/>
        <v>421</v>
      </c>
      <c r="N29" s="430">
        <f t="shared" si="3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4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2"/>
        <v>336</v>
      </c>
      <c r="N30" s="429">
        <f t="shared" si="3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2"/>
        <v>182</v>
      </c>
      <c r="N31" s="430">
        <f t="shared" si="3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4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2"/>
        <v>177</v>
      </c>
      <c r="N32" s="449">
        <f t="shared" si="3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4"/>
        <v>190</v>
      </c>
      <c r="G33" s="373"/>
      <c r="H33" s="344"/>
      <c r="I33" s="344"/>
      <c r="J33" s="344"/>
      <c r="K33" s="344"/>
      <c r="M33" s="344"/>
    </row>
    <row r="34" spans="1:14" ht="15.75" thickBot="1">
      <c r="A34" s="450"/>
      <c r="B34" s="451"/>
      <c r="C34" s="396"/>
      <c r="D34" s="396"/>
      <c r="E34" s="396"/>
      <c r="F34" s="464"/>
      <c r="G34" s="373"/>
      <c r="H34" s="598" t="s">
        <v>11</v>
      </c>
      <c r="I34" s="598" t="s">
        <v>40</v>
      </c>
      <c r="J34" s="599"/>
      <c r="K34" s="599"/>
      <c r="L34" s="598"/>
      <c r="M34" s="599" t="s">
        <v>9</v>
      </c>
      <c r="N34" s="599" t="s">
        <v>10</v>
      </c>
    </row>
    <row r="35" spans="1:14" ht="15">
      <c r="A35" s="460"/>
      <c r="B35" s="493" t="s">
        <v>124</v>
      </c>
      <c r="C35" s="441"/>
      <c r="D35" s="441">
        <v>177</v>
      </c>
      <c r="E35" s="442"/>
      <c r="F35" s="442">
        <f t="shared" si="4"/>
        <v>177</v>
      </c>
      <c r="H35" s="438">
        <v>1</v>
      </c>
      <c r="I35" s="490" t="s">
        <v>108</v>
      </c>
      <c r="J35" s="438"/>
      <c r="K35" s="438">
        <v>279</v>
      </c>
      <c r="L35" s="438">
        <v>220</v>
      </c>
      <c r="M35" s="438">
        <f>J35+K35+L35</f>
        <v>499</v>
      </c>
      <c r="N35" s="438">
        <f>M35/2</f>
        <v>249.5</v>
      </c>
    </row>
    <row r="36" spans="1:14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4"/>
        <v>178</v>
      </c>
      <c r="H36" s="380">
        <v>2</v>
      </c>
      <c r="I36" s="493" t="s">
        <v>15</v>
      </c>
      <c r="J36" s="424">
        <v>16</v>
      </c>
      <c r="K36" s="424">
        <v>224</v>
      </c>
      <c r="L36" s="424">
        <v>206</v>
      </c>
      <c r="M36" s="424">
        <f>J36+K36+L36</f>
        <v>446</v>
      </c>
      <c r="N36" s="430">
        <f>M36/2</f>
        <v>223</v>
      </c>
    </row>
    <row r="37" spans="1:14" ht="15.75" thickBot="1">
      <c r="A37" s="396"/>
      <c r="B37" s="522"/>
      <c r="C37" s="389"/>
      <c r="D37" s="389"/>
      <c r="E37" s="396"/>
      <c r="F37" s="464"/>
      <c r="H37" s="386">
        <v>3</v>
      </c>
      <c r="I37" s="508" t="s">
        <v>67</v>
      </c>
      <c r="J37" s="423"/>
      <c r="K37" s="423">
        <v>233</v>
      </c>
      <c r="L37" s="423">
        <v>190</v>
      </c>
      <c r="M37" s="434">
        <f>J37+K37+L37</f>
        <v>423</v>
      </c>
      <c r="N37" s="429">
        <f>M37/2</f>
        <v>211.5</v>
      </c>
    </row>
    <row r="38" spans="1:14" ht="15.75" thickBot="1">
      <c r="A38" s="421"/>
      <c r="B38" s="491" t="s">
        <v>126</v>
      </c>
      <c r="C38" s="438"/>
      <c r="D38" s="438">
        <v>178</v>
      </c>
      <c r="E38" s="437"/>
      <c r="F38" s="437">
        <f t="shared" si="4"/>
        <v>178</v>
      </c>
      <c r="H38" s="383">
        <v>4</v>
      </c>
      <c r="I38" s="495" t="s">
        <v>57</v>
      </c>
      <c r="J38" s="419"/>
      <c r="K38" s="419">
        <v>185</v>
      </c>
      <c r="L38" s="419">
        <v>236</v>
      </c>
      <c r="M38" s="457">
        <f>J38+K38+L38</f>
        <v>421</v>
      </c>
      <c r="N38" s="431">
        <f>M38/2</f>
        <v>210.5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4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0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E1">
      <selection activeCell="A1" sqref="A1:N26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9"/>
  <sheetViews>
    <sheetView zoomScale="90" zoomScaleNormal="90" zoomScalePageLayoutView="0" workbookViewId="0" topLeftCell="A1">
      <selection activeCell="J39" sqref="J39"/>
    </sheetView>
  </sheetViews>
  <sheetFormatPr defaultColWidth="9.140625" defaultRowHeight="15"/>
  <cols>
    <col min="2" max="2" width="23.140625" style="0" customWidth="1"/>
    <col min="4" max="4" width="7.57421875" style="0" customWidth="1"/>
    <col min="5" max="5" width="7.421875" style="0" customWidth="1"/>
    <col min="6" max="6" width="7.57421875" style="0" customWidth="1"/>
    <col min="7" max="8" width="7.28125" style="0" customWidth="1"/>
    <col min="9" max="9" width="7.57421875" style="0" customWidth="1"/>
    <col min="10" max="10" width="20.7109375" style="0" customWidth="1"/>
    <col min="14" max="14" width="23.421875" style="0" customWidth="1"/>
  </cols>
  <sheetData>
    <row r="1" spans="1:17" ht="15.75" thickBot="1">
      <c r="A1" s="597" t="s">
        <v>0</v>
      </c>
      <c r="B1" s="598" t="s">
        <v>1</v>
      </c>
      <c r="C1" s="599" t="s">
        <v>2</v>
      </c>
      <c r="D1" s="598" t="s">
        <v>3</v>
      </c>
      <c r="E1" s="600" t="s">
        <v>4</v>
      </c>
      <c r="F1" s="598" t="s">
        <v>5</v>
      </c>
      <c r="G1" s="600" t="s">
        <v>6</v>
      </c>
      <c r="H1" s="598" t="s">
        <v>7</v>
      </c>
      <c r="I1" s="600" t="s">
        <v>8</v>
      </c>
      <c r="J1" s="598" t="s">
        <v>9</v>
      </c>
      <c r="K1" s="599" t="s">
        <v>10</v>
      </c>
      <c r="M1" s="610" t="s">
        <v>0</v>
      </c>
      <c r="N1" s="598" t="s">
        <v>93</v>
      </c>
      <c r="O1" s="602" t="s">
        <v>2</v>
      </c>
      <c r="P1" s="601" t="s">
        <v>14</v>
      </c>
      <c r="Q1" s="599" t="s">
        <v>9</v>
      </c>
    </row>
    <row r="2" spans="1:18" ht="15">
      <c r="A2" s="592">
        <v>6.1</v>
      </c>
      <c r="B2" s="490" t="s">
        <v>23</v>
      </c>
      <c r="C2" s="593"/>
      <c r="D2" s="556">
        <v>191</v>
      </c>
      <c r="E2" s="556">
        <v>252</v>
      </c>
      <c r="F2" s="556">
        <v>207</v>
      </c>
      <c r="G2" s="556">
        <v>178</v>
      </c>
      <c r="H2" s="556">
        <v>153</v>
      </c>
      <c r="I2" s="588">
        <v>232</v>
      </c>
      <c r="J2" s="490">
        <v>1213</v>
      </c>
      <c r="K2" s="512">
        <f aca="true" t="shared" si="0" ref="K2:K23">J2/6</f>
        <v>202.16666666666666</v>
      </c>
      <c r="L2" s="619">
        <v>1</v>
      </c>
      <c r="M2" s="614"/>
      <c r="N2" s="489" t="s">
        <v>46</v>
      </c>
      <c r="O2" s="603"/>
      <c r="P2" s="562">
        <v>248</v>
      </c>
      <c r="Q2" s="563">
        <v>248</v>
      </c>
      <c r="R2" s="624">
        <v>1</v>
      </c>
    </row>
    <row r="3" spans="1:17" ht="15.75" thickBot="1">
      <c r="A3" s="539">
        <v>1.2</v>
      </c>
      <c r="B3" s="495" t="s">
        <v>71</v>
      </c>
      <c r="C3" s="596"/>
      <c r="D3" s="532">
        <v>199</v>
      </c>
      <c r="E3" s="532">
        <v>211</v>
      </c>
      <c r="F3" s="532">
        <v>178</v>
      </c>
      <c r="G3" s="532">
        <v>217</v>
      </c>
      <c r="H3" s="532">
        <v>201</v>
      </c>
      <c r="I3" s="591">
        <v>191</v>
      </c>
      <c r="J3" s="495">
        <v>1197</v>
      </c>
      <c r="K3" s="540">
        <f t="shared" si="0"/>
        <v>199.5</v>
      </c>
      <c r="L3" s="620">
        <v>2</v>
      </c>
      <c r="M3" s="615"/>
      <c r="N3" s="491" t="s">
        <v>134</v>
      </c>
      <c r="O3" s="530"/>
      <c r="P3" s="381">
        <v>162</v>
      </c>
      <c r="Q3" s="382">
        <v>162</v>
      </c>
    </row>
    <row r="4" spans="1:18" ht="15">
      <c r="A4" s="604">
        <v>6.2</v>
      </c>
      <c r="B4" s="505" t="s">
        <v>15</v>
      </c>
      <c r="C4" s="605">
        <v>48</v>
      </c>
      <c r="D4" s="606">
        <v>221</v>
      </c>
      <c r="E4" s="606">
        <v>195</v>
      </c>
      <c r="F4" s="606">
        <v>174</v>
      </c>
      <c r="G4" s="606">
        <v>188</v>
      </c>
      <c r="H4" s="606">
        <v>226</v>
      </c>
      <c r="I4" s="607">
        <v>133</v>
      </c>
      <c r="J4" s="505">
        <v>1185</v>
      </c>
      <c r="K4" s="515">
        <f t="shared" si="0"/>
        <v>197.5</v>
      </c>
      <c r="L4" s="621">
        <v>3</v>
      </c>
      <c r="M4" s="615"/>
      <c r="N4" s="491" t="s">
        <v>135</v>
      </c>
      <c r="O4" s="530"/>
      <c r="P4" s="381">
        <v>219</v>
      </c>
      <c r="Q4" s="382">
        <v>219</v>
      </c>
      <c r="R4" s="624">
        <v>2</v>
      </c>
    </row>
    <row r="5" spans="1:18" ht="15">
      <c r="A5" s="549">
        <v>2.2</v>
      </c>
      <c r="B5" s="493" t="s">
        <v>19</v>
      </c>
      <c r="C5" s="594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89">
        <v>197</v>
      </c>
      <c r="J5" s="493">
        <v>1182</v>
      </c>
      <c r="K5" s="513">
        <f t="shared" si="0"/>
        <v>197</v>
      </c>
      <c r="L5" s="622">
        <v>4</v>
      </c>
      <c r="M5" s="615"/>
      <c r="N5" s="493" t="s">
        <v>90</v>
      </c>
      <c r="O5" s="530">
        <v>8</v>
      </c>
      <c r="P5" s="531">
        <v>176</v>
      </c>
      <c r="Q5" s="382">
        <v>184</v>
      </c>
      <c r="R5" s="625">
        <v>3</v>
      </c>
    </row>
    <row r="6" spans="1:17" ht="15">
      <c r="A6" s="549">
        <v>3.2</v>
      </c>
      <c r="B6" s="493" t="s">
        <v>20</v>
      </c>
      <c r="C6" s="594"/>
      <c r="D6" s="627">
        <v>267</v>
      </c>
      <c r="E6" s="520">
        <v>179</v>
      </c>
      <c r="F6" s="520">
        <v>165</v>
      </c>
      <c r="G6" s="520">
        <v>154</v>
      </c>
      <c r="H6" s="520">
        <v>186</v>
      </c>
      <c r="I6" s="589">
        <v>193</v>
      </c>
      <c r="J6" s="493">
        <v>1144</v>
      </c>
      <c r="K6" s="513">
        <f t="shared" si="0"/>
        <v>190.66666666666666</v>
      </c>
      <c r="L6" s="622">
        <v>5</v>
      </c>
      <c r="M6" s="615"/>
      <c r="N6" s="493" t="s">
        <v>87</v>
      </c>
      <c r="O6" s="530"/>
      <c r="P6" s="381">
        <v>176</v>
      </c>
      <c r="Q6" s="382">
        <v>176</v>
      </c>
    </row>
    <row r="7" spans="1:17" ht="15">
      <c r="A7" s="548">
        <v>4.1</v>
      </c>
      <c r="B7" s="491" t="s">
        <v>131</v>
      </c>
      <c r="C7" s="595"/>
      <c r="D7" s="521">
        <v>180</v>
      </c>
      <c r="E7" s="521">
        <v>148</v>
      </c>
      <c r="F7" s="521">
        <v>169</v>
      </c>
      <c r="G7" s="521">
        <v>143</v>
      </c>
      <c r="H7" s="521">
        <v>246</v>
      </c>
      <c r="I7" s="590">
        <v>247</v>
      </c>
      <c r="J7" s="491">
        <v>1133</v>
      </c>
      <c r="K7" s="514">
        <f t="shared" si="0"/>
        <v>188.83333333333334</v>
      </c>
      <c r="L7" s="622">
        <v>6</v>
      </c>
      <c r="M7" s="616"/>
      <c r="N7" s="493" t="s">
        <v>31</v>
      </c>
      <c r="O7" s="523"/>
      <c r="P7" s="387">
        <v>157</v>
      </c>
      <c r="Q7" s="388">
        <v>157</v>
      </c>
    </row>
    <row r="8" spans="1:17" ht="15.75" thickBot="1">
      <c r="A8" s="542">
        <v>3.1</v>
      </c>
      <c r="B8" s="496" t="s">
        <v>17</v>
      </c>
      <c r="C8" s="608">
        <v>48</v>
      </c>
      <c r="D8" s="551">
        <v>164</v>
      </c>
      <c r="E8" s="551">
        <v>180</v>
      </c>
      <c r="F8" s="551">
        <v>157</v>
      </c>
      <c r="G8" s="551">
        <v>198</v>
      </c>
      <c r="H8" s="551">
        <v>157</v>
      </c>
      <c r="I8" s="609">
        <v>224</v>
      </c>
      <c r="J8" s="496">
        <v>1128</v>
      </c>
      <c r="K8" s="544">
        <f t="shared" si="0"/>
        <v>188</v>
      </c>
      <c r="L8" s="620">
        <v>7</v>
      </c>
      <c r="M8" s="617"/>
      <c r="N8" s="496"/>
      <c r="O8" s="618"/>
      <c r="P8" s="573"/>
      <c r="Q8" s="574">
        <v>0</v>
      </c>
    </row>
    <row r="9" spans="1:17" ht="15">
      <c r="A9" s="607">
        <v>9.1</v>
      </c>
      <c r="B9" s="505" t="s">
        <v>90</v>
      </c>
      <c r="C9" s="605">
        <v>48</v>
      </c>
      <c r="D9" s="606">
        <v>176</v>
      </c>
      <c r="E9" s="606">
        <v>150</v>
      </c>
      <c r="F9" s="606">
        <v>181</v>
      </c>
      <c r="G9" s="606">
        <v>172</v>
      </c>
      <c r="H9" s="606">
        <v>192</v>
      </c>
      <c r="I9" s="607">
        <v>191</v>
      </c>
      <c r="J9" s="505">
        <v>1110</v>
      </c>
      <c r="K9" s="515">
        <f t="shared" si="0"/>
        <v>185</v>
      </c>
      <c r="L9" s="612"/>
      <c r="M9" s="612"/>
      <c r="N9" s="612"/>
      <c r="O9" s="612"/>
      <c r="P9" s="612"/>
      <c r="Q9" s="612"/>
    </row>
    <row r="10" spans="1:17" ht="15">
      <c r="A10" s="590">
        <v>9.2</v>
      </c>
      <c r="B10" s="491" t="s">
        <v>135</v>
      </c>
      <c r="C10" s="595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90">
        <v>190</v>
      </c>
      <c r="J10" s="491">
        <v>1073</v>
      </c>
      <c r="K10" s="514">
        <f t="shared" si="0"/>
        <v>178.83333333333334</v>
      </c>
      <c r="L10" s="612"/>
      <c r="M10" s="612"/>
      <c r="N10" s="612"/>
      <c r="O10" s="612"/>
      <c r="P10" s="612"/>
      <c r="Q10" s="612"/>
    </row>
    <row r="11" spans="1:17" ht="15">
      <c r="A11" s="549">
        <v>7.2</v>
      </c>
      <c r="B11" s="493" t="s">
        <v>46</v>
      </c>
      <c r="C11" s="594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89">
        <v>169</v>
      </c>
      <c r="J11" s="493">
        <v>1062</v>
      </c>
      <c r="K11" s="513">
        <f t="shared" si="0"/>
        <v>177</v>
      </c>
      <c r="L11" s="612"/>
      <c r="M11" s="612"/>
      <c r="N11" s="612"/>
      <c r="O11" s="612"/>
      <c r="P11" s="612"/>
      <c r="Q11" s="612"/>
    </row>
    <row r="12" spans="1:17" ht="15">
      <c r="A12" s="548">
        <v>8.1</v>
      </c>
      <c r="B12" s="491" t="s">
        <v>37</v>
      </c>
      <c r="C12" s="595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90">
        <v>191</v>
      </c>
      <c r="J12" s="491">
        <v>1056</v>
      </c>
      <c r="K12" s="514">
        <f t="shared" si="0"/>
        <v>176</v>
      </c>
      <c r="L12" s="612"/>
      <c r="M12" s="612"/>
      <c r="N12" s="612"/>
      <c r="O12" s="612"/>
      <c r="P12" s="612"/>
      <c r="Q12" s="612"/>
    </row>
    <row r="13" spans="1:17" ht="15">
      <c r="A13" s="549">
        <v>4.2</v>
      </c>
      <c r="B13" s="493" t="s">
        <v>31</v>
      </c>
      <c r="C13" s="594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89">
        <v>174</v>
      </c>
      <c r="J13" s="493">
        <v>1015</v>
      </c>
      <c r="K13" s="513">
        <f t="shared" si="0"/>
        <v>169.16666666666666</v>
      </c>
      <c r="L13" s="613"/>
      <c r="M13" s="485"/>
      <c r="N13" s="611"/>
      <c r="O13" s="485"/>
      <c r="P13" s="612"/>
      <c r="Q13" s="485"/>
    </row>
    <row r="14" spans="1:17" ht="15">
      <c r="A14" s="549">
        <v>5.2</v>
      </c>
      <c r="B14" s="493" t="s">
        <v>87</v>
      </c>
      <c r="C14" s="594"/>
      <c r="D14" s="520">
        <v>145</v>
      </c>
      <c r="E14" s="520">
        <v>194</v>
      </c>
      <c r="F14" s="520">
        <v>187</v>
      </c>
      <c r="G14" s="520">
        <v>169</v>
      </c>
      <c r="H14" s="520">
        <v>151</v>
      </c>
      <c r="I14" s="589">
        <v>169</v>
      </c>
      <c r="J14" s="493">
        <v>1015</v>
      </c>
      <c r="K14" s="513">
        <f t="shared" si="0"/>
        <v>169.16666666666666</v>
      </c>
      <c r="L14" s="612"/>
      <c r="M14" s="485"/>
      <c r="N14" s="611"/>
      <c r="O14" s="485"/>
      <c r="P14" s="485"/>
      <c r="Q14" s="485"/>
    </row>
    <row r="15" spans="1:17" ht="15">
      <c r="A15" s="548">
        <v>7.1</v>
      </c>
      <c r="B15" s="491" t="s">
        <v>134</v>
      </c>
      <c r="C15" s="595"/>
      <c r="D15" s="521">
        <v>181</v>
      </c>
      <c r="E15" s="521">
        <v>205</v>
      </c>
      <c r="F15" s="521">
        <v>162</v>
      </c>
      <c r="G15" s="521">
        <v>158</v>
      </c>
      <c r="H15" s="521">
        <v>161</v>
      </c>
      <c r="I15" s="590">
        <v>140</v>
      </c>
      <c r="J15" s="491">
        <v>1007</v>
      </c>
      <c r="K15" s="514">
        <f t="shared" si="0"/>
        <v>167.83333333333334</v>
      </c>
      <c r="L15" s="612"/>
      <c r="M15" s="612"/>
      <c r="N15" s="612"/>
      <c r="O15" s="612"/>
      <c r="P15" s="612"/>
      <c r="Q15" s="612"/>
    </row>
    <row r="16" spans="1:17" ht="15">
      <c r="A16" s="548">
        <v>1.1</v>
      </c>
      <c r="B16" s="491" t="s">
        <v>28</v>
      </c>
      <c r="C16" s="595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90">
        <v>137</v>
      </c>
      <c r="J16" s="491">
        <v>913</v>
      </c>
      <c r="K16" s="514">
        <f t="shared" si="0"/>
        <v>152.16666666666666</v>
      </c>
      <c r="L16" s="613"/>
      <c r="M16" s="485"/>
      <c r="N16" s="611"/>
      <c r="O16" s="485"/>
      <c r="P16" s="485"/>
      <c r="Q16" s="485"/>
    </row>
    <row r="17" spans="1:17" ht="15">
      <c r="A17" s="548">
        <v>5.1</v>
      </c>
      <c r="B17" s="491" t="s">
        <v>65</v>
      </c>
      <c r="C17" s="595"/>
      <c r="D17" s="521">
        <v>165</v>
      </c>
      <c r="E17" s="521">
        <v>162</v>
      </c>
      <c r="F17" s="521">
        <v>185</v>
      </c>
      <c r="G17" s="521">
        <v>119</v>
      </c>
      <c r="H17" s="521">
        <v>118</v>
      </c>
      <c r="I17" s="590">
        <v>130</v>
      </c>
      <c r="J17" s="491">
        <v>879</v>
      </c>
      <c r="K17" s="514">
        <f t="shared" si="0"/>
        <v>146.5</v>
      </c>
      <c r="L17" s="612"/>
      <c r="M17" s="485"/>
      <c r="N17" s="611"/>
      <c r="O17" s="485"/>
      <c r="P17" s="485"/>
      <c r="Q17" s="485"/>
    </row>
    <row r="18" spans="1:17" ht="15">
      <c r="A18" s="548">
        <v>2.1</v>
      </c>
      <c r="B18" s="491" t="s">
        <v>133</v>
      </c>
      <c r="C18" s="595"/>
      <c r="D18" s="521">
        <v>164</v>
      </c>
      <c r="E18" s="521">
        <v>143</v>
      </c>
      <c r="F18" s="521">
        <v>157</v>
      </c>
      <c r="G18" s="521">
        <v>154</v>
      </c>
      <c r="H18" s="521">
        <v>83</v>
      </c>
      <c r="I18" s="590">
        <v>148</v>
      </c>
      <c r="J18" s="491">
        <v>849</v>
      </c>
      <c r="K18" s="514">
        <f t="shared" si="0"/>
        <v>141.5</v>
      </c>
      <c r="L18" s="613"/>
      <c r="M18" s="485"/>
      <c r="N18" s="611"/>
      <c r="O18" s="485"/>
      <c r="P18" s="485"/>
      <c r="Q18" s="485"/>
    </row>
    <row r="19" spans="1:17" ht="15">
      <c r="A19" s="549"/>
      <c r="B19" s="493"/>
      <c r="C19" s="594"/>
      <c r="D19" s="520"/>
      <c r="E19" s="520"/>
      <c r="F19" s="520"/>
      <c r="G19" s="520"/>
      <c r="H19" s="520"/>
      <c r="I19" s="589"/>
      <c r="J19" s="493">
        <f>I19+H19+G19+F19+E19+D19+C19</f>
        <v>0</v>
      </c>
      <c r="K19" s="513">
        <f t="shared" si="0"/>
        <v>0</v>
      </c>
      <c r="L19" s="612"/>
      <c r="M19" s="612"/>
      <c r="N19" s="612"/>
      <c r="O19" s="612"/>
      <c r="P19" s="612"/>
      <c r="Q19" s="612"/>
    </row>
    <row r="20" spans="1:17" ht="15">
      <c r="A20" s="548"/>
      <c r="B20" s="491"/>
      <c r="C20" s="595"/>
      <c r="D20" s="521"/>
      <c r="E20" s="521"/>
      <c r="F20" s="521"/>
      <c r="G20" s="521"/>
      <c r="H20" s="521"/>
      <c r="I20" s="590"/>
      <c r="J20" s="491">
        <f>I20+H20+G20+F20+E20+D20+C20</f>
        <v>0</v>
      </c>
      <c r="K20" s="514">
        <f t="shared" si="0"/>
        <v>0</v>
      </c>
      <c r="L20" s="612"/>
      <c r="M20" s="612"/>
      <c r="N20" s="612"/>
      <c r="O20" s="612"/>
      <c r="P20" s="612"/>
      <c r="Q20" s="612"/>
    </row>
    <row r="21" spans="1:17" ht="15">
      <c r="A21" s="549"/>
      <c r="B21" s="493"/>
      <c r="C21" s="594"/>
      <c r="D21" s="520"/>
      <c r="E21" s="520"/>
      <c r="F21" s="520"/>
      <c r="G21" s="520"/>
      <c r="H21" s="520"/>
      <c r="I21" s="589"/>
      <c r="J21" s="493">
        <f>I21+H21+G21+F21+E21+D21+C21</f>
        <v>0</v>
      </c>
      <c r="K21" s="513">
        <f t="shared" si="0"/>
        <v>0</v>
      </c>
      <c r="L21" s="612"/>
      <c r="M21" s="612"/>
      <c r="N21" s="344"/>
      <c r="O21" s="344"/>
      <c r="P21" s="344"/>
      <c r="Q21" s="344"/>
    </row>
    <row r="22" spans="1:17" ht="15">
      <c r="A22" s="548"/>
      <c r="B22" s="491"/>
      <c r="C22" s="595"/>
      <c r="D22" s="521"/>
      <c r="E22" s="521"/>
      <c r="F22" s="521"/>
      <c r="G22" s="521"/>
      <c r="H22" s="521"/>
      <c r="I22" s="590"/>
      <c r="J22" s="491">
        <f>I22+H22+G22+F22+E22+D22+C22</f>
        <v>0</v>
      </c>
      <c r="K22" s="514">
        <f t="shared" si="0"/>
        <v>0</v>
      </c>
      <c r="L22" s="612"/>
      <c r="M22" s="612"/>
      <c r="N22" s="344"/>
      <c r="O22" s="344"/>
      <c r="P22" s="344"/>
      <c r="Q22" s="344"/>
    </row>
    <row r="23" spans="1:17" ht="15.75" thickBot="1">
      <c r="A23" s="539"/>
      <c r="B23" s="495"/>
      <c r="C23" s="596"/>
      <c r="D23" s="532"/>
      <c r="E23" s="532"/>
      <c r="F23" s="532"/>
      <c r="G23" s="532"/>
      <c r="H23" s="532"/>
      <c r="I23" s="591"/>
      <c r="J23" s="495">
        <f>I23+H23+G23+F23+E23+D23+C23</f>
        <v>0</v>
      </c>
      <c r="K23" s="540">
        <f t="shared" si="0"/>
        <v>0</v>
      </c>
      <c r="L23" s="612"/>
      <c r="M23" s="612"/>
      <c r="N23" s="344"/>
      <c r="O23" s="344"/>
      <c r="P23" s="344"/>
      <c r="Q23" s="344"/>
    </row>
    <row r="24" ht="15.75" thickBot="1"/>
    <row r="25" spans="1:15" ht="15.75" thickBot="1">
      <c r="A25" s="398" t="s">
        <v>0</v>
      </c>
      <c r="B25" s="398" t="s">
        <v>39</v>
      </c>
      <c r="C25" s="398" t="s">
        <v>2</v>
      </c>
      <c r="D25" s="398" t="s">
        <v>14</v>
      </c>
      <c r="E25" s="400"/>
      <c r="F25" s="400" t="s">
        <v>9</v>
      </c>
      <c r="G25" s="77"/>
      <c r="I25" s="398" t="s">
        <v>11</v>
      </c>
      <c r="J25" s="598" t="s">
        <v>40</v>
      </c>
      <c r="K25" s="400" t="s">
        <v>2</v>
      </c>
      <c r="L25" s="400" t="s">
        <v>14</v>
      </c>
      <c r="M25" s="398" t="s">
        <v>43</v>
      </c>
      <c r="N25" s="400" t="s">
        <v>9</v>
      </c>
      <c r="O25" s="400" t="s">
        <v>10</v>
      </c>
    </row>
    <row r="26" spans="1:15" ht="15">
      <c r="A26" s="421"/>
      <c r="B26" s="505" t="s">
        <v>15</v>
      </c>
      <c r="C26" s="434">
        <v>8</v>
      </c>
      <c r="D26" s="434">
        <v>180</v>
      </c>
      <c r="E26" s="437"/>
      <c r="F26" s="437">
        <f>E26+D26+C26</f>
        <v>188</v>
      </c>
      <c r="G26" s="77"/>
      <c r="H26">
        <v>2</v>
      </c>
      <c r="I26" s="614">
        <v>1</v>
      </c>
      <c r="J26" s="490" t="s">
        <v>23</v>
      </c>
      <c r="K26" s="452"/>
      <c r="L26" s="438">
        <v>226</v>
      </c>
      <c r="M26" s="438"/>
      <c r="N26" s="438">
        <f aca="true" t="shared" si="1" ref="N26:N32">K26+L26+M26</f>
        <v>226</v>
      </c>
      <c r="O26" s="438">
        <f aca="true" t="shared" si="2" ref="O26:O32">N26/2</f>
        <v>113</v>
      </c>
    </row>
    <row r="27" spans="1:15" ht="15.75" thickBot="1">
      <c r="A27" s="392"/>
      <c r="B27" s="493" t="s">
        <v>90</v>
      </c>
      <c r="C27" s="439">
        <v>8</v>
      </c>
      <c r="D27" s="439">
        <v>135</v>
      </c>
      <c r="E27" s="449"/>
      <c r="F27" s="439">
        <f aca="true" t="shared" si="3" ref="F27:F39">E27+D27+C27</f>
        <v>143</v>
      </c>
      <c r="G27" s="77"/>
      <c r="H27">
        <v>4</v>
      </c>
      <c r="I27" s="615">
        <v>2</v>
      </c>
      <c r="J27" s="626" t="s">
        <v>71</v>
      </c>
      <c r="K27" s="430"/>
      <c r="L27" s="424">
        <v>168</v>
      </c>
      <c r="M27" s="424"/>
      <c r="N27" s="424">
        <f t="shared" si="1"/>
        <v>168</v>
      </c>
      <c r="O27" s="430">
        <f t="shared" si="2"/>
        <v>84</v>
      </c>
    </row>
    <row r="28" spans="1:15" ht="15.75" thickBot="1">
      <c r="A28" s="450"/>
      <c r="B28" s="451"/>
      <c r="C28" s="396"/>
      <c r="D28" s="396"/>
      <c r="E28" s="396"/>
      <c r="F28" s="464"/>
      <c r="G28" s="77"/>
      <c r="H28">
        <v>3</v>
      </c>
      <c r="I28" s="616">
        <v>3</v>
      </c>
      <c r="J28" s="493" t="s">
        <v>15</v>
      </c>
      <c r="K28" s="429">
        <v>8</v>
      </c>
      <c r="L28" s="423">
        <v>246</v>
      </c>
      <c r="M28" s="423"/>
      <c r="N28" s="434">
        <f t="shared" si="1"/>
        <v>254</v>
      </c>
      <c r="O28" s="429">
        <f t="shared" si="2"/>
        <v>127</v>
      </c>
    </row>
    <row r="29" spans="1:15" ht="15">
      <c r="A29" s="393"/>
      <c r="B29" s="493" t="s">
        <v>19</v>
      </c>
      <c r="C29" s="441"/>
      <c r="D29" s="441">
        <v>167</v>
      </c>
      <c r="E29" s="440"/>
      <c r="F29" s="442">
        <f t="shared" si="3"/>
        <v>167</v>
      </c>
      <c r="G29" s="77"/>
      <c r="H29">
        <v>5</v>
      </c>
      <c r="I29" s="615">
        <v>4</v>
      </c>
      <c r="J29" s="626" t="s">
        <v>46</v>
      </c>
      <c r="K29" s="430"/>
      <c r="L29" s="424">
        <v>156</v>
      </c>
      <c r="M29" s="424"/>
      <c r="N29" s="461">
        <f t="shared" si="1"/>
        <v>156</v>
      </c>
      <c r="O29" s="430">
        <f t="shared" si="2"/>
        <v>78</v>
      </c>
    </row>
    <row r="30" spans="1:15" ht="15.75" thickBot="1">
      <c r="A30" s="383"/>
      <c r="B30" s="491" t="s">
        <v>135</v>
      </c>
      <c r="C30" s="419"/>
      <c r="D30" s="419">
        <v>177</v>
      </c>
      <c r="E30" s="431"/>
      <c r="F30" s="419">
        <f t="shared" si="3"/>
        <v>177</v>
      </c>
      <c r="G30" s="77"/>
      <c r="H30">
        <v>6</v>
      </c>
      <c r="I30" s="616">
        <v>5</v>
      </c>
      <c r="J30" s="491" t="s">
        <v>135</v>
      </c>
      <c r="K30" s="429"/>
      <c r="L30" s="423">
        <v>178</v>
      </c>
      <c r="M30" s="423"/>
      <c r="N30" s="434">
        <f t="shared" si="1"/>
        <v>178</v>
      </c>
      <c r="O30" s="429">
        <f t="shared" si="2"/>
        <v>89</v>
      </c>
    </row>
    <row r="31" spans="1:15" ht="15.75" thickBot="1">
      <c r="A31" s="450"/>
      <c r="B31" s="451"/>
      <c r="C31" s="396"/>
      <c r="D31" s="396"/>
      <c r="E31" s="396"/>
      <c r="F31" s="464"/>
      <c r="G31" s="77"/>
      <c r="H31">
        <v>7</v>
      </c>
      <c r="I31" s="615">
        <v>6</v>
      </c>
      <c r="J31" s="491" t="s">
        <v>131</v>
      </c>
      <c r="K31" s="430"/>
      <c r="L31" s="424">
        <v>208</v>
      </c>
      <c r="M31" s="424"/>
      <c r="N31" s="461">
        <f t="shared" si="1"/>
        <v>208</v>
      </c>
      <c r="O31" s="430">
        <f t="shared" si="2"/>
        <v>104</v>
      </c>
    </row>
    <row r="32" spans="1:15" ht="15.75" thickBot="1">
      <c r="A32" s="391"/>
      <c r="B32" s="493" t="s">
        <v>20</v>
      </c>
      <c r="C32" s="438"/>
      <c r="D32" s="452">
        <v>155</v>
      </c>
      <c r="E32" s="452"/>
      <c r="F32" s="437">
        <f t="shared" si="3"/>
        <v>155</v>
      </c>
      <c r="G32" s="77"/>
      <c r="I32" s="623">
        <v>7</v>
      </c>
      <c r="J32" s="496"/>
      <c r="K32" s="468"/>
      <c r="L32" s="467"/>
      <c r="M32" s="467"/>
      <c r="N32" s="467">
        <f t="shared" si="1"/>
        <v>0</v>
      </c>
      <c r="O32" s="449">
        <f t="shared" si="2"/>
        <v>0</v>
      </c>
    </row>
    <row r="33" spans="1:15" ht="15.75" thickBot="1">
      <c r="A33" s="392"/>
      <c r="B33" s="489" t="s">
        <v>46</v>
      </c>
      <c r="C33" s="439"/>
      <c r="D33" s="449">
        <v>190</v>
      </c>
      <c r="E33" s="449"/>
      <c r="F33" s="439">
        <f t="shared" si="3"/>
        <v>190</v>
      </c>
      <c r="G33" s="373"/>
      <c r="I33" s="344"/>
      <c r="J33" s="344"/>
      <c r="K33" s="344"/>
      <c r="L33" s="344"/>
      <c r="M33" s="77"/>
      <c r="N33" s="344"/>
      <c r="O33" s="77"/>
    </row>
    <row r="34" spans="1:15" ht="15.75" thickBot="1">
      <c r="A34" s="450"/>
      <c r="B34" s="451"/>
      <c r="C34" s="396"/>
      <c r="D34" s="396"/>
      <c r="E34" s="396"/>
      <c r="F34" s="464"/>
      <c r="G34" s="373"/>
      <c r="I34" s="598" t="s">
        <v>11</v>
      </c>
      <c r="J34" s="598" t="s">
        <v>42</v>
      </c>
      <c r="K34" s="599" t="s">
        <v>2</v>
      </c>
      <c r="L34" s="599" t="s">
        <v>14</v>
      </c>
      <c r="M34" s="598" t="s">
        <v>43</v>
      </c>
      <c r="N34" s="599" t="s">
        <v>9</v>
      </c>
      <c r="O34" s="599" t="s">
        <v>10</v>
      </c>
    </row>
    <row r="35" spans="1:15" ht="15">
      <c r="A35" s="460"/>
      <c r="B35" s="491" t="s">
        <v>131</v>
      </c>
      <c r="C35" s="441"/>
      <c r="D35" s="441">
        <v>168</v>
      </c>
      <c r="E35" s="442"/>
      <c r="F35" s="442">
        <f t="shared" si="3"/>
        <v>168</v>
      </c>
      <c r="G35" s="77"/>
      <c r="H35">
        <v>3</v>
      </c>
      <c r="I35" s="438">
        <v>1</v>
      </c>
      <c r="J35" s="490" t="s">
        <v>23</v>
      </c>
      <c r="K35" s="438"/>
      <c r="L35" s="438">
        <v>211</v>
      </c>
      <c r="M35" s="438">
        <v>158</v>
      </c>
      <c r="N35" s="438">
        <f>K35+L35+M35</f>
        <v>369</v>
      </c>
      <c r="O35" s="438">
        <f>N35/2</f>
        <v>184.5</v>
      </c>
    </row>
    <row r="36" spans="1:15" ht="15.75" thickBot="1">
      <c r="A36" s="383"/>
      <c r="B36" s="496" t="s">
        <v>17</v>
      </c>
      <c r="C36" s="419">
        <v>8</v>
      </c>
      <c r="D36" s="419">
        <v>142</v>
      </c>
      <c r="E36" s="419"/>
      <c r="F36" s="419">
        <f t="shared" si="3"/>
        <v>150</v>
      </c>
      <c r="G36" s="77"/>
      <c r="H36">
        <v>4</v>
      </c>
      <c r="I36" s="380">
        <v>2</v>
      </c>
      <c r="J36" s="493" t="s">
        <v>15</v>
      </c>
      <c r="K36" s="424">
        <v>16</v>
      </c>
      <c r="L36" s="424">
        <v>189</v>
      </c>
      <c r="M36" s="424">
        <v>159</v>
      </c>
      <c r="N36" s="424">
        <f>K36+L36+M36</f>
        <v>364</v>
      </c>
      <c r="O36" s="430">
        <f>N36/2</f>
        <v>182</v>
      </c>
    </row>
    <row r="37" spans="1:15" ht="15.75" thickBot="1">
      <c r="A37" s="450"/>
      <c r="B37" s="522"/>
      <c r="C37" s="485"/>
      <c r="D37" s="485"/>
      <c r="E37" s="396"/>
      <c r="F37" s="464"/>
      <c r="G37" s="77"/>
      <c r="H37">
        <v>5</v>
      </c>
      <c r="I37" s="386">
        <v>3</v>
      </c>
      <c r="J37" s="491" t="s">
        <v>135</v>
      </c>
      <c r="K37" s="423"/>
      <c r="L37" s="423">
        <v>157</v>
      </c>
      <c r="M37" s="423">
        <v>195</v>
      </c>
      <c r="N37" s="434">
        <f>K37+L37+M37</f>
        <v>352</v>
      </c>
      <c r="O37" s="429">
        <f>N37/2</f>
        <v>176</v>
      </c>
    </row>
    <row r="38" spans="1:15" ht="15.75" thickBot="1">
      <c r="A38" s="421"/>
      <c r="B38" s="491"/>
      <c r="C38" s="438"/>
      <c r="D38" s="438"/>
      <c r="E38" s="437"/>
      <c r="F38" s="437">
        <f t="shared" si="3"/>
        <v>0</v>
      </c>
      <c r="G38" s="77"/>
      <c r="H38" s="77">
        <v>2</v>
      </c>
      <c r="I38" s="383">
        <v>4</v>
      </c>
      <c r="J38" s="496" t="s">
        <v>131</v>
      </c>
      <c r="K38" s="419"/>
      <c r="L38" s="419">
        <v>151</v>
      </c>
      <c r="M38" s="419">
        <v>191</v>
      </c>
      <c r="N38" s="457">
        <f>K38+L38+M38</f>
        <v>342</v>
      </c>
      <c r="O38" s="431">
        <f>N38/2</f>
        <v>171</v>
      </c>
    </row>
    <row r="39" spans="1:14" ht="15.75" thickBot="1">
      <c r="A39" s="392"/>
      <c r="B39" s="496"/>
      <c r="C39" s="439"/>
      <c r="D39" s="439"/>
      <c r="E39" s="439"/>
      <c r="F39" s="439">
        <f t="shared" si="3"/>
        <v>0</v>
      </c>
      <c r="G39" s="77"/>
      <c r="H39" s="77"/>
      <c r="I39" s="77"/>
      <c r="J39" s="77"/>
      <c r="K39" s="77"/>
      <c r="L39" s="77"/>
      <c r="M39" s="77"/>
      <c r="N39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8.57421875" style="0" customWidth="1"/>
    <col min="10" max="10" width="23.00390625" style="0" customWidth="1"/>
    <col min="11" max="11" width="9.57421875" style="0" customWidth="1"/>
    <col min="14" max="14" width="22.00390625" style="0" customWidth="1"/>
  </cols>
  <sheetData>
    <row r="1" spans="1:18" ht="15.75" thickBot="1">
      <c r="A1" s="597" t="s">
        <v>0</v>
      </c>
      <c r="B1" s="598" t="s">
        <v>1</v>
      </c>
      <c r="C1" s="599" t="s">
        <v>2</v>
      </c>
      <c r="D1" s="598" t="s">
        <v>3</v>
      </c>
      <c r="E1" s="600" t="s">
        <v>4</v>
      </c>
      <c r="F1" s="598" t="s">
        <v>5</v>
      </c>
      <c r="G1" s="600" t="s">
        <v>6</v>
      </c>
      <c r="H1" s="598" t="s">
        <v>7</v>
      </c>
      <c r="I1" s="600" t="s">
        <v>8</v>
      </c>
      <c r="J1" s="598" t="s">
        <v>9</v>
      </c>
      <c r="K1" s="599" t="s">
        <v>10</v>
      </c>
      <c r="L1" s="77"/>
      <c r="M1" s="397" t="s">
        <v>0</v>
      </c>
      <c r="N1" s="398" t="s">
        <v>93</v>
      </c>
      <c r="O1" s="641" t="s">
        <v>2</v>
      </c>
      <c r="P1" s="638" t="s">
        <v>14</v>
      </c>
      <c r="Q1" s="398" t="s">
        <v>9</v>
      </c>
      <c r="R1" s="77"/>
    </row>
    <row r="2" spans="1:18" ht="15">
      <c r="A2" s="592">
        <v>3.1</v>
      </c>
      <c r="B2" s="490" t="s">
        <v>136</v>
      </c>
      <c r="C2" s="593"/>
      <c r="D2" s="556">
        <v>193</v>
      </c>
      <c r="E2" s="556">
        <v>129</v>
      </c>
      <c r="F2" s="556">
        <v>134</v>
      </c>
      <c r="G2" s="556">
        <v>133</v>
      </c>
      <c r="H2" s="556">
        <v>158</v>
      </c>
      <c r="I2" s="588">
        <v>180</v>
      </c>
      <c r="J2" s="490">
        <v>927</v>
      </c>
      <c r="K2" s="512">
        <f aca="true" t="shared" si="0" ref="K2:K21">J2/6</f>
        <v>154.5</v>
      </c>
      <c r="L2" s="628">
        <v>1</v>
      </c>
      <c r="M2" s="639">
        <v>1</v>
      </c>
      <c r="N2" s="505" t="s">
        <v>23</v>
      </c>
      <c r="O2" s="524"/>
      <c r="P2" s="637">
        <v>190</v>
      </c>
      <c r="Q2" s="434">
        <f aca="true" t="shared" si="1" ref="Q2:Q9">P2+O2</f>
        <v>190</v>
      </c>
      <c r="R2" s="624"/>
    </row>
    <row r="3" spans="1:18" ht="15.75" thickBot="1">
      <c r="A3" s="539">
        <v>3.2</v>
      </c>
      <c r="B3" s="495" t="s">
        <v>137</v>
      </c>
      <c r="C3" s="596"/>
      <c r="D3" s="532">
        <v>169</v>
      </c>
      <c r="E3" s="532">
        <v>179</v>
      </c>
      <c r="F3" s="532">
        <v>174</v>
      </c>
      <c r="G3" s="532">
        <v>176</v>
      </c>
      <c r="H3" s="532">
        <v>161</v>
      </c>
      <c r="I3" s="591">
        <v>150</v>
      </c>
      <c r="J3" s="495">
        <v>1009</v>
      </c>
      <c r="K3" s="540">
        <f t="shared" si="0"/>
        <v>168.16666666666666</v>
      </c>
      <c r="L3" s="629">
        <v>2</v>
      </c>
      <c r="M3" s="615">
        <v>2</v>
      </c>
      <c r="N3" s="491" t="s">
        <v>46</v>
      </c>
      <c r="O3" s="530"/>
      <c r="P3" s="633">
        <v>158</v>
      </c>
      <c r="Q3" s="424">
        <f t="shared" si="1"/>
        <v>158</v>
      </c>
      <c r="R3" s="77"/>
    </row>
    <row r="4" spans="1:18" ht="15">
      <c r="A4" s="604">
        <v>4.1</v>
      </c>
      <c r="B4" s="505" t="s">
        <v>77</v>
      </c>
      <c r="C4" s="605"/>
      <c r="D4" s="606">
        <v>189</v>
      </c>
      <c r="E4" s="606">
        <v>177</v>
      </c>
      <c r="F4" s="606">
        <v>224</v>
      </c>
      <c r="G4" s="606">
        <v>140</v>
      </c>
      <c r="H4" s="606">
        <v>169</v>
      </c>
      <c r="I4" s="607">
        <v>178</v>
      </c>
      <c r="J4" s="505">
        <v>1077</v>
      </c>
      <c r="K4" s="515">
        <f t="shared" si="0"/>
        <v>179.5</v>
      </c>
      <c r="L4" s="630">
        <v>3</v>
      </c>
      <c r="M4" s="615">
        <v>3</v>
      </c>
      <c r="N4" s="491" t="s">
        <v>71</v>
      </c>
      <c r="O4" s="530"/>
      <c r="P4" s="633">
        <v>177</v>
      </c>
      <c r="Q4" s="424">
        <f t="shared" si="1"/>
        <v>177</v>
      </c>
      <c r="R4" s="624"/>
    </row>
    <row r="5" spans="1:18" ht="15">
      <c r="A5" s="549">
        <v>4.2</v>
      </c>
      <c r="B5" s="493" t="s">
        <v>138</v>
      </c>
      <c r="C5" s="594"/>
      <c r="D5" s="520">
        <v>158</v>
      </c>
      <c r="E5" s="520">
        <v>215</v>
      </c>
      <c r="F5" s="520">
        <v>171</v>
      </c>
      <c r="G5" s="520">
        <v>181</v>
      </c>
      <c r="H5" s="520">
        <v>168</v>
      </c>
      <c r="I5" s="589">
        <v>167</v>
      </c>
      <c r="J5" s="493">
        <v>1060</v>
      </c>
      <c r="K5" s="513">
        <f t="shared" si="0"/>
        <v>176.66666666666666</v>
      </c>
      <c r="L5" s="631">
        <v>4</v>
      </c>
      <c r="M5" s="615">
        <v>4</v>
      </c>
      <c r="N5" s="493" t="s">
        <v>55</v>
      </c>
      <c r="O5" s="530">
        <v>8</v>
      </c>
      <c r="P5" s="634">
        <v>164</v>
      </c>
      <c r="Q5" s="424">
        <f t="shared" si="1"/>
        <v>172</v>
      </c>
      <c r="R5" s="625"/>
    </row>
    <row r="6" spans="1:18" ht="15">
      <c r="A6" s="549">
        <v>5.1</v>
      </c>
      <c r="B6" s="493" t="s">
        <v>15</v>
      </c>
      <c r="C6" s="594">
        <v>48</v>
      </c>
      <c r="D6" s="645">
        <v>246</v>
      </c>
      <c r="E6" s="520">
        <v>186</v>
      </c>
      <c r="F6" s="520">
        <v>155</v>
      </c>
      <c r="G6" s="520">
        <v>185</v>
      </c>
      <c r="H6" s="520">
        <v>156</v>
      </c>
      <c r="I6" s="589">
        <v>151</v>
      </c>
      <c r="J6" s="493">
        <v>1127</v>
      </c>
      <c r="K6" s="513">
        <f t="shared" si="0"/>
        <v>187.83333333333334</v>
      </c>
      <c r="L6" s="631">
        <v>5</v>
      </c>
      <c r="M6" s="615">
        <v>5</v>
      </c>
      <c r="N6" s="493" t="s">
        <v>31</v>
      </c>
      <c r="O6" s="530"/>
      <c r="P6" s="633">
        <v>167</v>
      </c>
      <c r="Q6" s="424">
        <f t="shared" si="1"/>
        <v>167</v>
      </c>
      <c r="R6" s="77"/>
    </row>
    <row r="7" spans="1:18" ht="15">
      <c r="A7" s="548">
        <v>5.2</v>
      </c>
      <c r="B7" s="491" t="s">
        <v>131</v>
      </c>
      <c r="C7" s="595"/>
      <c r="D7" s="521">
        <v>197</v>
      </c>
      <c r="E7" s="521">
        <v>163</v>
      </c>
      <c r="F7" s="521">
        <v>164</v>
      </c>
      <c r="G7" s="521">
        <v>168</v>
      </c>
      <c r="H7" s="521">
        <v>181</v>
      </c>
      <c r="I7" s="590">
        <v>180</v>
      </c>
      <c r="J7" s="491">
        <v>1053</v>
      </c>
      <c r="K7" s="514">
        <f t="shared" si="0"/>
        <v>175.5</v>
      </c>
      <c r="L7" s="631">
        <v>6</v>
      </c>
      <c r="M7" s="616">
        <v>6</v>
      </c>
      <c r="N7" s="493" t="s">
        <v>48</v>
      </c>
      <c r="O7" s="523"/>
      <c r="P7" s="632">
        <v>146</v>
      </c>
      <c r="Q7" s="423">
        <f t="shared" si="1"/>
        <v>146</v>
      </c>
      <c r="R7" s="77"/>
    </row>
    <row r="8" spans="1:18" ht="15.75" thickBot="1">
      <c r="A8" s="542">
        <v>6.1</v>
      </c>
      <c r="B8" s="496" t="s">
        <v>76</v>
      </c>
      <c r="C8" s="608"/>
      <c r="D8" s="551">
        <v>138</v>
      </c>
      <c r="E8" s="551">
        <v>167</v>
      </c>
      <c r="F8" s="551">
        <v>154</v>
      </c>
      <c r="G8" s="551">
        <v>187</v>
      </c>
      <c r="H8" s="551">
        <v>194</v>
      </c>
      <c r="I8" s="609">
        <v>215</v>
      </c>
      <c r="J8" s="496">
        <v>1055</v>
      </c>
      <c r="K8" s="544">
        <f t="shared" si="0"/>
        <v>175.83333333333334</v>
      </c>
      <c r="L8" s="629">
        <v>7</v>
      </c>
      <c r="M8" s="616">
        <v>7</v>
      </c>
      <c r="N8" s="491" t="s">
        <v>137</v>
      </c>
      <c r="O8" s="523"/>
      <c r="P8" s="632">
        <v>232</v>
      </c>
      <c r="Q8" s="423">
        <f t="shared" si="1"/>
        <v>232</v>
      </c>
      <c r="R8" s="77"/>
    </row>
    <row r="9" spans="1:18" ht="15.75" thickBot="1">
      <c r="A9" s="607">
        <v>6.2</v>
      </c>
      <c r="B9" s="505" t="s">
        <v>65</v>
      </c>
      <c r="C9" s="605"/>
      <c r="D9" s="606">
        <v>157</v>
      </c>
      <c r="E9" s="606">
        <v>145</v>
      </c>
      <c r="F9" s="606">
        <v>107</v>
      </c>
      <c r="G9" s="606">
        <v>159</v>
      </c>
      <c r="H9" s="606">
        <v>171</v>
      </c>
      <c r="I9" s="607">
        <v>176</v>
      </c>
      <c r="J9" s="505">
        <v>915</v>
      </c>
      <c r="K9" s="515">
        <f t="shared" si="0"/>
        <v>152.5</v>
      </c>
      <c r="L9" s="612"/>
      <c r="M9" s="640">
        <v>8</v>
      </c>
      <c r="N9" s="636" t="s">
        <v>131</v>
      </c>
      <c r="O9" s="642"/>
      <c r="P9" s="635">
        <v>245</v>
      </c>
      <c r="Q9" s="636">
        <f t="shared" si="1"/>
        <v>245</v>
      </c>
      <c r="R9" s="77"/>
    </row>
    <row r="10" spans="1:18" ht="15">
      <c r="A10" s="590">
        <v>7.1</v>
      </c>
      <c r="B10" s="491" t="s">
        <v>139</v>
      </c>
      <c r="C10" s="595">
        <v>48</v>
      </c>
      <c r="D10" s="521">
        <v>204</v>
      </c>
      <c r="E10" s="521">
        <v>171</v>
      </c>
      <c r="F10" s="521">
        <v>191</v>
      </c>
      <c r="G10" s="521">
        <v>164</v>
      </c>
      <c r="H10" s="521">
        <v>165</v>
      </c>
      <c r="I10" s="590">
        <v>160</v>
      </c>
      <c r="J10" s="491">
        <v>1103</v>
      </c>
      <c r="K10" s="514">
        <f t="shared" si="0"/>
        <v>183.83333333333334</v>
      </c>
      <c r="L10" s="612"/>
      <c r="M10" s="612"/>
      <c r="N10" s="612"/>
      <c r="O10" s="612"/>
      <c r="P10" s="612"/>
      <c r="Q10" s="612"/>
      <c r="R10" s="77"/>
    </row>
    <row r="11" spans="1:18" ht="15">
      <c r="A11" s="549">
        <v>7.2</v>
      </c>
      <c r="B11" s="493" t="s">
        <v>19</v>
      </c>
      <c r="C11" s="594"/>
      <c r="D11" s="520">
        <v>188</v>
      </c>
      <c r="E11" s="520">
        <v>242</v>
      </c>
      <c r="F11" s="520">
        <v>175</v>
      </c>
      <c r="G11" s="520">
        <v>190</v>
      </c>
      <c r="H11" s="520">
        <v>182</v>
      </c>
      <c r="I11" s="589">
        <v>189</v>
      </c>
      <c r="J11" s="493">
        <v>1166</v>
      </c>
      <c r="K11" s="513">
        <f t="shared" si="0"/>
        <v>194.33333333333334</v>
      </c>
      <c r="L11" s="612"/>
      <c r="M11" s="612"/>
      <c r="N11" s="612"/>
      <c r="O11" s="612"/>
      <c r="P11" s="612"/>
      <c r="Q11" s="612"/>
      <c r="R11" s="77"/>
    </row>
    <row r="12" spans="1:18" ht="15">
      <c r="A12" s="548">
        <v>8.1</v>
      </c>
      <c r="B12" s="491" t="s">
        <v>23</v>
      </c>
      <c r="C12" s="595"/>
      <c r="D12" s="521">
        <v>157</v>
      </c>
      <c r="E12" s="521">
        <v>208</v>
      </c>
      <c r="F12" s="521">
        <v>182</v>
      </c>
      <c r="G12" s="521">
        <v>211</v>
      </c>
      <c r="H12" s="521">
        <v>180</v>
      </c>
      <c r="I12" s="590">
        <v>163</v>
      </c>
      <c r="J12" s="491">
        <v>1101</v>
      </c>
      <c r="K12" s="514">
        <f t="shared" si="0"/>
        <v>183.5</v>
      </c>
      <c r="L12" s="612"/>
      <c r="M12" s="612"/>
      <c r="N12" s="612"/>
      <c r="O12" s="612"/>
      <c r="P12" s="612"/>
      <c r="Q12" s="612"/>
      <c r="R12" s="77"/>
    </row>
    <row r="13" spans="1:18" ht="15">
      <c r="A13" s="549">
        <v>8.2</v>
      </c>
      <c r="B13" s="493" t="s">
        <v>69</v>
      </c>
      <c r="C13" s="594"/>
      <c r="D13" s="520">
        <v>180</v>
      </c>
      <c r="E13" s="520">
        <v>171</v>
      </c>
      <c r="F13" s="520">
        <v>179</v>
      </c>
      <c r="G13" s="520">
        <v>220</v>
      </c>
      <c r="H13" s="520">
        <v>174</v>
      </c>
      <c r="I13" s="589">
        <v>191</v>
      </c>
      <c r="J13" s="493">
        <v>1115</v>
      </c>
      <c r="K13" s="513">
        <f t="shared" si="0"/>
        <v>185.83333333333334</v>
      </c>
      <c r="L13" s="613"/>
      <c r="M13" s="485"/>
      <c r="N13" s="611"/>
      <c r="O13" s="485"/>
      <c r="P13" s="612"/>
      <c r="Q13" s="485"/>
      <c r="R13" s="77"/>
    </row>
    <row r="14" spans="1:18" ht="15">
      <c r="A14" s="549">
        <v>9.1</v>
      </c>
      <c r="B14" s="493" t="s">
        <v>140</v>
      </c>
      <c r="C14" s="594"/>
      <c r="D14" s="520">
        <v>214</v>
      </c>
      <c r="E14" s="520">
        <v>215</v>
      </c>
      <c r="F14" s="520">
        <v>171</v>
      </c>
      <c r="G14" s="520">
        <v>143</v>
      </c>
      <c r="H14" s="520">
        <v>202</v>
      </c>
      <c r="I14" s="589">
        <v>178</v>
      </c>
      <c r="J14" s="493">
        <v>1123</v>
      </c>
      <c r="K14" s="513">
        <f t="shared" si="0"/>
        <v>187.16666666666666</v>
      </c>
      <c r="L14" s="612"/>
      <c r="M14" s="485"/>
      <c r="N14" s="611"/>
      <c r="O14" s="485"/>
      <c r="P14" s="485"/>
      <c r="Q14" s="485"/>
      <c r="R14" s="77"/>
    </row>
    <row r="15" spans="1:18" ht="15">
      <c r="A15" s="548">
        <v>9.2</v>
      </c>
      <c r="B15" s="491" t="s">
        <v>41</v>
      </c>
      <c r="C15" s="595">
        <v>48</v>
      </c>
      <c r="D15" s="521">
        <v>164</v>
      </c>
      <c r="E15" s="521">
        <v>145</v>
      </c>
      <c r="F15" s="521">
        <v>171</v>
      </c>
      <c r="G15" s="521">
        <v>137</v>
      </c>
      <c r="H15" s="521">
        <v>134</v>
      </c>
      <c r="I15" s="590">
        <v>137</v>
      </c>
      <c r="J15" s="491">
        <v>936</v>
      </c>
      <c r="K15" s="514">
        <f t="shared" si="0"/>
        <v>156</v>
      </c>
      <c r="L15" s="612"/>
      <c r="M15" s="612"/>
      <c r="N15" s="612"/>
      <c r="O15" s="612"/>
      <c r="P15" s="612"/>
      <c r="Q15" s="612"/>
      <c r="R15" s="77"/>
    </row>
    <row r="16" spans="1:18" ht="15">
      <c r="A16" s="548">
        <v>10.1</v>
      </c>
      <c r="B16" s="491" t="s">
        <v>57</v>
      </c>
      <c r="C16" s="595"/>
      <c r="D16" s="521">
        <v>180</v>
      </c>
      <c r="E16" s="646">
        <v>258</v>
      </c>
      <c r="F16" s="521">
        <v>204</v>
      </c>
      <c r="G16" s="521">
        <v>203</v>
      </c>
      <c r="H16" s="521">
        <v>163</v>
      </c>
      <c r="I16" s="590">
        <v>203</v>
      </c>
      <c r="J16" s="491">
        <v>1211</v>
      </c>
      <c r="K16" s="514">
        <f t="shared" si="0"/>
        <v>201.83333333333334</v>
      </c>
      <c r="L16" s="613"/>
      <c r="M16" s="485"/>
      <c r="N16" s="611"/>
      <c r="O16" s="485"/>
      <c r="P16" s="485"/>
      <c r="Q16" s="485"/>
      <c r="R16" s="77"/>
    </row>
    <row r="17" spans="1:18" ht="15">
      <c r="A17" s="548">
        <v>10.2</v>
      </c>
      <c r="B17" s="491" t="s">
        <v>52</v>
      </c>
      <c r="C17" s="595"/>
      <c r="D17" s="521">
        <v>214</v>
      </c>
      <c r="E17" s="521">
        <v>189</v>
      </c>
      <c r="F17" s="521">
        <v>205</v>
      </c>
      <c r="G17" s="521">
        <v>194</v>
      </c>
      <c r="H17" s="521">
        <v>177</v>
      </c>
      <c r="I17" s="590">
        <v>201</v>
      </c>
      <c r="J17" s="491">
        <v>1180</v>
      </c>
      <c r="K17" s="514">
        <f t="shared" si="0"/>
        <v>196.66666666666666</v>
      </c>
      <c r="L17" s="612"/>
      <c r="M17" s="485"/>
      <c r="N17" s="611"/>
      <c r="O17" s="485"/>
      <c r="P17" s="485"/>
      <c r="Q17" s="485"/>
      <c r="R17" s="77"/>
    </row>
    <row r="18" spans="1:18" ht="15">
      <c r="A18" s="548">
        <v>1.1</v>
      </c>
      <c r="B18" s="491" t="s">
        <v>20</v>
      </c>
      <c r="C18" s="595"/>
      <c r="D18" s="521">
        <v>171</v>
      </c>
      <c r="E18" s="521">
        <v>201</v>
      </c>
      <c r="F18" s="521">
        <v>179</v>
      </c>
      <c r="G18" s="521">
        <v>211</v>
      </c>
      <c r="H18" s="521">
        <v>230</v>
      </c>
      <c r="I18" s="590">
        <v>199</v>
      </c>
      <c r="J18" s="491">
        <v>1191</v>
      </c>
      <c r="K18" s="514">
        <f t="shared" si="0"/>
        <v>198.5</v>
      </c>
      <c r="L18" s="613"/>
      <c r="M18" s="485"/>
      <c r="N18" s="611"/>
      <c r="O18" s="485"/>
      <c r="P18" s="485"/>
      <c r="Q18" s="485"/>
      <c r="R18" s="77"/>
    </row>
    <row r="19" spans="1:18" ht="15">
      <c r="A19" s="549">
        <v>1.2</v>
      </c>
      <c r="B19" s="493" t="s">
        <v>46</v>
      </c>
      <c r="C19" s="594"/>
      <c r="D19" s="520">
        <v>234</v>
      </c>
      <c r="E19" s="520">
        <v>179</v>
      </c>
      <c r="F19" s="520">
        <v>177</v>
      </c>
      <c r="G19" s="520">
        <v>188</v>
      </c>
      <c r="H19" s="520">
        <v>163</v>
      </c>
      <c r="I19" s="589">
        <v>132</v>
      </c>
      <c r="J19" s="493">
        <v>1073</v>
      </c>
      <c r="K19" s="513">
        <f t="shared" si="0"/>
        <v>178.83333333333334</v>
      </c>
      <c r="L19" s="612"/>
      <c r="M19" s="612"/>
      <c r="N19" s="612"/>
      <c r="O19" s="612"/>
      <c r="P19" s="612"/>
      <c r="Q19" s="612"/>
      <c r="R19" s="77"/>
    </row>
    <row r="20" spans="1:18" ht="15">
      <c r="A20" s="548">
        <v>2.1</v>
      </c>
      <c r="B20" s="491" t="s">
        <v>48</v>
      </c>
      <c r="C20" s="595"/>
      <c r="D20" s="521">
        <v>145</v>
      </c>
      <c r="E20" s="521">
        <v>154</v>
      </c>
      <c r="F20" s="521">
        <v>164</v>
      </c>
      <c r="G20" s="521">
        <v>198</v>
      </c>
      <c r="H20" s="521">
        <v>189</v>
      </c>
      <c r="I20" s="590">
        <v>171</v>
      </c>
      <c r="J20" s="491">
        <v>1021</v>
      </c>
      <c r="K20" s="514">
        <f t="shared" si="0"/>
        <v>170.16666666666666</v>
      </c>
      <c r="L20" s="612"/>
      <c r="M20" s="612"/>
      <c r="N20" s="612"/>
      <c r="O20" s="612"/>
      <c r="P20" s="612"/>
      <c r="Q20" s="612"/>
      <c r="R20" s="77"/>
    </row>
    <row r="21" spans="1:18" ht="15">
      <c r="A21" s="549">
        <v>2.1</v>
      </c>
      <c r="B21" s="493" t="s">
        <v>55</v>
      </c>
      <c r="C21" s="594">
        <v>48</v>
      </c>
      <c r="D21" s="520">
        <v>157</v>
      </c>
      <c r="E21" s="520">
        <v>178</v>
      </c>
      <c r="F21" s="520">
        <v>161</v>
      </c>
      <c r="G21" s="520">
        <v>154</v>
      </c>
      <c r="H21" s="520">
        <v>120</v>
      </c>
      <c r="I21" s="589">
        <v>191</v>
      </c>
      <c r="J21" s="493">
        <v>1009</v>
      </c>
      <c r="K21" s="513">
        <f t="shared" si="0"/>
        <v>168.16666666666666</v>
      </c>
      <c r="L21" s="612"/>
      <c r="M21" s="612"/>
      <c r="N21" s="344"/>
      <c r="O21" s="344"/>
      <c r="P21" s="344"/>
      <c r="Q21" s="344"/>
      <c r="R21" s="77"/>
    </row>
    <row r="22" spans="1:18" ht="15">
      <c r="A22" s="548"/>
      <c r="B22" s="491"/>
      <c r="C22" s="595"/>
      <c r="D22" s="521"/>
      <c r="E22" s="521"/>
      <c r="F22" s="521"/>
      <c r="G22" s="521"/>
      <c r="H22" s="521"/>
      <c r="I22" s="590"/>
      <c r="J22" s="491"/>
      <c r="K22" s="514"/>
      <c r="L22" s="612"/>
      <c r="M22" s="612"/>
      <c r="N22" s="344"/>
      <c r="O22" s="344"/>
      <c r="P22" s="344"/>
      <c r="Q22" s="344"/>
      <c r="R22" s="77"/>
    </row>
    <row r="23" spans="1:18" ht="15.75" thickBot="1">
      <c r="A23" s="539"/>
      <c r="B23" s="495"/>
      <c r="C23" s="596"/>
      <c r="D23" s="532"/>
      <c r="E23" s="532"/>
      <c r="F23" s="532"/>
      <c r="G23" s="532"/>
      <c r="H23" s="532"/>
      <c r="I23" s="591"/>
      <c r="J23" s="495"/>
      <c r="K23" s="540"/>
      <c r="L23" s="612"/>
      <c r="M23" s="612"/>
      <c r="N23" s="344"/>
      <c r="O23" s="344"/>
      <c r="P23" s="344"/>
      <c r="Q23" s="344"/>
      <c r="R23" s="77"/>
    </row>
    <row r="24" spans="1:18" ht="15.75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5.75" thickBot="1">
      <c r="A25" s="647" t="s">
        <v>0</v>
      </c>
      <c r="B25" s="647" t="s">
        <v>39</v>
      </c>
      <c r="C25" s="647" t="s">
        <v>2</v>
      </c>
      <c r="D25" s="647" t="s">
        <v>14</v>
      </c>
      <c r="E25" s="648"/>
      <c r="F25" s="648" t="s">
        <v>9</v>
      </c>
      <c r="G25" s="77"/>
      <c r="H25" s="77"/>
      <c r="I25" s="647" t="s">
        <v>11</v>
      </c>
      <c r="J25" s="644" t="s">
        <v>40</v>
      </c>
      <c r="K25" s="648" t="s">
        <v>2</v>
      </c>
      <c r="L25" s="648" t="s">
        <v>14</v>
      </c>
      <c r="M25" s="647"/>
      <c r="N25" s="648" t="s">
        <v>9</v>
      </c>
      <c r="O25" s="400" t="s">
        <v>10</v>
      </c>
      <c r="P25" s="77"/>
      <c r="Q25" s="77"/>
      <c r="R25" s="77"/>
    </row>
    <row r="26" spans="1:18" ht="15">
      <c r="A26" s="421"/>
      <c r="B26" s="491" t="s">
        <v>52</v>
      </c>
      <c r="C26" s="434"/>
      <c r="D26" s="434">
        <v>190</v>
      </c>
      <c r="E26" s="437"/>
      <c r="F26" s="437">
        <f>E26+D26+C26</f>
        <v>190</v>
      </c>
      <c r="G26" s="77">
        <v>2</v>
      </c>
      <c r="H26" s="77"/>
      <c r="I26" s="614">
        <v>1</v>
      </c>
      <c r="J26" s="491" t="s">
        <v>57</v>
      </c>
      <c r="K26" s="452"/>
      <c r="L26" s="438">
        <v>202</v>
      </c>
      <c r="M26" s="438"/>
      <c r="N26" s="438">
        <f aca="true" t="shared" si="2" ref="N26:N32">K26+L26+M26</f>
        <v>202</v>
      </c>
      <c r="O26" s="438">
        <f aca="true" t="shared" si="3" ref="O26:O32">N26/2</f>
        <v>101</v>
      </c>
      <c r="P26" s="77"/>
      <c r="Q26" s="77"/>
      <c r="R26" s="77"/>
    </row>
    <row r="27" spans="1:18" ht="15.75" thickBot="1">
      <c r="A27" s="392"/>
      <c r="B27" s="505" t="s">
        <v>23</v>
      </c>
      <c r="C27" s="439"/>
      <c r="D27" s="439">
        <v>220</v>
      </c>
      <c r="E27" s="449"/>
      <c r="F27" s="439">
        <f aca="true" t="shared" si="4" ref="F27:F39">E27+D27+C27</f>
        <v>220</v>
      </c>
      <c r="G27" s="77"/>
      <c r="H27" s="77"/>
      <c r="I27" s="615">
        <v>2</v>
      </c>
      <c r="J27" s="491" t="s">
        <v>20</v>
      </c>
      <c r="K27" s="430"/>
      <c r="L27" s="424">
        <v>236</v>
      </c>
      <c r="M27" s="424"/>
      <c r="N27" s="424">
        <f t="shared" si="2"/>
        <v>236</v>
      </c>
      <c r="O27" s="430">
        <f t="shared" si="3"/>
        <v>118</v>
      </c>
      <c r="P27" s="77"/>
      <c r="Q27" s="77"/>
      <c r="R27" s="77"/>
    </row>
    <row r="28" spans="1:18" ht="15.75" thickBot="1">
      <c r="A28" s="450"/>
      <c r="B28" s="451"/>
      <c r="C28" s="396"/>
      <c r="D28" s="396"/>
      <c r="E28" s="396"/>
      <c r="F28" s="464"/>
      <c r="G28" s="77"/>
      <c r="H28" s="77"/>
      <c r="I28" s="616">
        <v>3</v>
      </c>
      <c r="J28" s="505" t="s">
        <v>23</v>
      </c>
      <c r="K28" s="429"/>
      <c r="L28" s="423">
        <v>178</v>
      </c>
      <c r="M28" s="423"/>
      <c r="N28" s="434">
        <f t="shared" si="2"/>
        <v>178</v>
      </c>
      <c r="O28" s="429">
        <f t="shared" si="3"/>
        <v>89</v>
      </c>
      <c r="P28" s="77"/>
      <c r="Q28" s="77"/>
      <c r="R28" s="77"/>
    </row>
    <row r="29" spans="1:18" ht="15">
      <c r="A29" s="393"/>
      <c r="B29" s="493" t="s">
        <v>19</v>
      </c>
      <c r="C29" s="441"/>
      <c r="D29" s="441">
        <v>167</v>
      </c>
      <c r="E29" s="440"/>
      <c r="F29" s="442">
        <f t="shared" si="4"/>
        <v>167</v>
      </c>
      <c r="G29" s="77">
        <v>3</v>
      </c>
      <c r="H29" s="77"/>
      <c r="I29" s="615">
        <v>4</v>
      </c>
      <c r="J29" s="491" t="s">
        <v>137</v>
      </c>
      <c r="K29" s="430"/>
      <c r="L29" s="424">
        <v>169</v>
      </c>
      <c r="M29" s="424"/>
      <c r="N29" s="461">
        <f t="shared" si="2"/>
        <v>169</v>
      </c>
      <c r="O29" s="430">
        <f t="shared" si="3"/>
        <v>84.5</v>
      </c>
      <c r="P29" s="77"/>
      <c r="Q29" s="77"/>
      <c r="R29" s="77"/>
    </row>
    <row r="30" spans="1:18" ht="15.75" thickBot="1">
      <c r="A30" s="383"/>
      <c r="B30" s="491" t="s">
        <v>137</v>
      </c>
      <c r="C30" s="419"/>
      <c r="D30" s="419">
        <v>180</v>
      </c>
      <c r="E30" s="431"/>
      <c r="F30" s="419">
        <f t="shared" si="4"/>
        <v>180</v>
      </c>
      <c r="G30" s="77"/>
      <c r="H30" s="77"/>
      <c r="I30" s="616">
        <v>5</v>
      </c>
      <c r="J30" s="493" t="s">
        <v>15</v>
      </c>
      <c r="K30" s="429">
        <v>8</v>
      </c>
      <c r="L30" s="423">
        <v>225</v>
      </c>
      <c r="M30" s="423"/>
      <c r="N30" s="434">
        <f t="shared" si="2"/>
        <v>233</v>
      </c>
      <c r="O30" s="429">
        <f t="shared" si="3"/>
        <v>116.5</v>
      </c>
      <c r="P30" s="77"/>
      <c r="Q30" s="77"/>
      <c r="R30" s="77"/>
    </row>
    <row r="31" spans="1:18" ht="15.75" thickBot="1">
      <c r="A31" s="450"/>
      <c r="B31" s="451"/>
      <c r="C31" s="396"/>
      <c r="D31" s="396"/>
      <c r="E31" s="396"/>
      <c r="F31" s="464"/>
      <c r="G31" s="77"/>
      <c r="H31" s="77"/>
      <c r="I31" s="615">
        <v>6</v>
      </c>
      <c r="J31" s="493" t="s">
        <v>69</v>
      </c>
      <c r="K31" s="430"/>
      <c r="L31" s="424">
        <v>182</v>
      </c>
      <c r="M31" s="424"/>
      <c r="N31" s="461">
        <f t="shared" si="2"/>
        <v>182</v>
      </c>
      <c r="O31" s="430">
        <f t="shared" si="3"/>
        <v>91</v>
      </c>
      <c r="P31" s="77"/>
      <c r="Q31" s="77"/>
      <c r="R31" s="77"/>
    </row>
    <row r="32" spans="1:18" ht="15.75" thickBot="1">
      <c r="A32" s="391"/>
      <c r="B32" s="493" t="s">
        <v>15</v>
      </c>
      <c r="C32" s="438">
        <v>8</v>
      </c>
      <c r="D32" s="452">
        <v>154</v>
      </c>
      <c r="E32" s="452"/>
      <c r="F32" s="437">
        <f t="shared" si="4"/>
        <v>162</v>
      </c>
      <c r="G32" s="77">
        <v>4</v>
      </c>
      <c r="H32" s="77"/>
      <c r="I32" s="623"/>
      <c r="J32" s="496"/>
      <c r="K32" s="468"/>
      <c r="L32" s="467"/>
      <c r="M32" s="467"/>
      <c r="N32" s="467">
        <f t="shared" si="2"/>
        <v>0</v>
      </c>
      <c r="O32" s="449">
        <f t="shared" si="3"/>
        <v>0</v>
      </c>
      <c r="P32" s="77"/>
      <c r="Q32" s="77"/>
      <c r="R32" s="77"/>
    </row>
    <row r="33" spans="1:18" ht="15.75" thickBot="1">
      <c r="A33" s="392"/>
      <c r="B33" s="636" t="s">
        <v>131</v>
      </c>
      <c r="C33" s="439"/>
      <c r="D33" s="449">
        <v>106</v>
      </c>
      <c r="E33" s="449"/>
      <c r="F33" s="439">
        <f t="shared" si="4"/>
        <v>106</v>
      </c>
      <c r="G33" s="373"/>
      <c r="H33" s="77"/>
      <c r="I33" s="344"/>
      <c r="J33" s="344"/>
      <c r="K33" s="344"/>
      <c r="L33" s="344"/>
      <c r="M33" s="77"/>
      <c r="N33" s="344"/>
      <c r="O33" s="77"/>
      <c r="P33" s="77"/>
      <c r="Q33" s="77"/>
      <c r="R33" s="77"/>
    </row>
    <row r="34" spans="1:18" ht="15.75" thickBot="1">
      <c r="A34" s="450"/>
      <c r="B34" s="451"/>
      <c r="C34" s="396"/>
      <c r="D34" s="396"/>
      <c r="E34" s="396"/>
      <c r="F34" s="464"/>
      <c r="G34" s="373"/>
      <c r="H34" s="77"/>
      <c r="I34" s="644" t="s">
        <v>11</v>
      </c>
      <c r="J34" s="644" t="s">
        <v>42</v>
      </c>
      <c r="K34" s="643" t="s">
        <v>2</v>
      </c>
      <c r="L34" s="643" t="s">
        <v>14</v>
      </c>
      <c r="M34" s="644" t="s">
        <v>43</v>
      </c>
      <c r="N34" s="643" t="s">
        <v>9</v>
      </c>
      <c r="O34" s="599" t="s">
        <v>10</v>
      </c>
      <c r="P34" s="77"/>
      <c r="Q34" s="77"/>
      <c r="R34" s="77"/>
    </row>
    <row r="35" spans="1:18" ht="15">
      <c r="A35" s="460"/>
      <c r="B35" s="493" t="s">
        <v>140</v>
      </c>
      <c r="C35" s="441"/>
      <c r="D35" s="441">
        <v>174</v>
      </c>
      <c r="E35" s="442"/>
      <c r="F35" s="442">
        <f t="shared" si="4"/>
        <v>174</v>
      </c>
      <c r="G35" s="77">
        <v>5</v>
      </c>
      <c r="H35" s="77"/>
      <c r="I35" s="438">
        <v>2</v>
      </c>
      <c r="J35" s="493" t="s">
        <v>69</v>
      </c>
      <c r="K35" s="438"/>
      <c r="L35" s="438">
        <v>247</v>
      </c>
      <c r="M35" s="438">
        <v>159</v>
      </c>
      <c r="N35" s="438">
        <f>K35+L35+M35</f>
        <v>406</v>
      </c>
      <c r="O35" s="438">
        <f>N35/2</f>
        <v>203</v>
      </c>
      <c r="P35" s="77"/>
      <c r="Q35" s="77"/>
      <c r="R35" s="77"/>
    </row>
    <row r="36" spans="1:18" ht="15.75" thickBot="1">
      <c r="A36" s="383"/>
      <c r="B36" s="493" t="s">
        <v>69</v>
      </c>
      <c r="C36" s="419"/>
      <c r="D36" s="419">
        <v>188</v>
      </c>
      <c r="E36" s="419"/>
      <c r="F36" s="419">
        <f t="shared" si="4"/>
        <v>188</v>
      </c>
      <c r="G36" s="77"/>
      <c r="H36" s="77"/>
      <c r="I36" s="380">
        <v>3</v>
      </c>
      <c r="J36" s="491" t="s">
        <v>57</v>
      </c>
      <c r="K36" s="424"/>
      <c r="L36" s="424">
        <v>236</v>
      </c>
      <c r="M36" s="424">
        <v>180</v>
      </c>
      <c r="N36" s="424">
        <f>K36+L36+M36</f>
        <v>416</v>
      </c>
      <c r="O36" s="430">
        <f>N36/2</f>
        <v>208</v>
      </c>
      <c r="P36" s="77"/>
      <c r="Q36" s="77"/>
      <c r="R36" s="77"/>
    </row>
    <row r="37" spans="1:18" ht="15.75" thickBot="1">
      <c r="A37" s="450"/>
      <c r="B37" s="522"/>
      <c r="C37" s="485"/>
      <c r="D37" s="485"/>
      <c r="E37" s="396"/>
      <c r="F37" s="464"/>
      <c r="G37" s="77"/>
      <c r="H37" s="77"/>
      <c r="I37" s="386">
        <v>4</v>
      </c>
      <c r="J37" s="493" t="s">
        <v>15</v>
      </c>
      <c r="K37" s="423">
        <v>8</v>
      </c>
      <c r="L37" s="423">
        <v>217</v>
      </c>
      <c r="M37" s="649">
        <v>297</v>
      </c>
      <c r="N37" s="434">
        <f>K37+L37+M37</f>
        <v>522</v>
      </c>
      <c r="O37" s="429">
        <f>N37/2</f>
        <v>261</v>
      </c>
      <c r="P37" s="77"/>
      <c r="Q37" s="77"/>
      <c r="R37" s="77"/>
    </row>
    <row r="38" spans="1:18" ht="15.75" thickBot="1">
      <c r="A38" s="421"/>
      <c r="B38" s="491"/>
      <c r="C38" s="438"/>
      <c r="D38" s="438"/>
      <c r="E38" s="437"/>
      <c r="F38" s="437">
        <f t="shared" si="4"/>
        <v>0</v>
      </c>
      <c r="G38" s="77"/>
      <c r="H38" s="77"/>
      <c r="I38" s="383">
        <v>5</v>
      </c>
      <c r="J38" s="491" t="s">
        <v>20</v>
      </c>
      <c r="K38" s="419"/>
      <c r="L38" s="419">
        <v>167</v>
      </c>
      <c r="M38" s="419">
        <v>229</v>
      </c>
      <c r="N38" s="457">
        <f>K38+L38+M38</f>
        <v>396</v>
      </c>
      <c r="O38" s="431">
        <f>N38/2</f>
        <v>198</v>
      </c>
      <c r="P38" s="77"/>
      <c r="Q38" s="77"/>
      <c r="R38" s="77"/>
    </row>
    <row r="39" spans="1:18" ht="15.75" thickBot="1">
      <c r="A39" s="392"/>
      <c r="B39" s="496"/>
      <c r="C39" s="439"/>
      <c r="D39" s="439"/>
      <c r="E39" s="439"/>
      <c r="F39" s="439">
        <f t="shared" si="4"/>
        <v>0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57421875" style="0" customWidth="1"/>
    <col min="9" max="9" width="12.00390625" style="0" customWidth="1"/>
    <col min="13" max="13" width="21.8515625" style="0" customWidth="1"/>
  </cols>
  <sheetData>
    <row r="1" spans="1:18" ht="15.75" thickBot="1">
      <c r="A1" s="654" t="s">
        <v>0</v>
      </c>
      <c r="B1" s="654" t="s">
        <v>1</v>
      </c>
      <c r="C1" s="651" t="s">
        <v>2</v>
      </c>
      <c r="D1" s="655" t="s">
        <v>3</v>
      </c>
      <c r="E1" s="656" t="s">
        <v>4</v>
      </c>
      <c r="F1" s="651" t="s">
        <v>5</v>
      </c>
      <c r="G1" s="656" t="s">
        <v>6</v>
      </c>
      <c r="H1" s="651" t="s">
        <v>7</v>
      </c>
      <c r="I1" s="651" t="s">
        <v>9</v>
      </c>
      <c r="J1" s="655" t="s">
        <v>10</v>
      </c>
      <c r="K1" s="484"/>
      <c r="L1" s="426" t="s">
        <v>0</v>
      </c>
      <c r="M1" s="425" t="s">
        <v>93</v>
      </c>
      <c r="N1" s="426" t="s">
        <v>2</v>
      </c>
      <c r="O1" s="502" t="s">
        <v>14</v>
      </c>
      <c r="P1" s="426" t="s">
        <v>9</v>
      </c>
      <c r="Q1" s="77"/>
      <c r="R1" s="77"/>
    </row>
    <row r="2" spans="1:18" ht="15.75" thickBot="1">
      <c r="A2" s="669">
        <v>1</v>
      </c>
      <c r="B2" s="670" t="s">
        <v>143</v>
      </c>
      <c r="C2" s="489"/>
      <c r="D2" s="673">
        <v>167</v>
      </c>
      <c r="E2" s="675">
        <v>170</v>
      </c>
      <c r="F2" s="675">
        <v>241</v>
      </c>
      <c r="G2" s="675">
        <v>233</v>
      </c>
      <c r="H2" s="675">
        <v>223</v>
      </c>
      <c r="I2" s="652">
        <f aca="true" t="shared" si="0" ref="I2:I23">H2+G2+F2+E2+D2+C2</f>
        <v>1034</v>
      </c>
      <c r="J2" s="650">
        <f aca="true" t="shared" si="1" ref="J2:J23">I2/5</f>
        <v>206.8</v>
      </c>
      <c r="K2" s="485"/>
      <c r="L2" s="434">
        <v>1</v>
      </c>
      <c r="M2" s="668" t="s">
        <v>31</v>
      </c>
      <c r="N2" s="526"/>
      <c r="O2" s="637">
        <v>179</v>
      </c>
      <c r="P2" s="434">
        <f>O2+N2</f>
        <v>179</v>
      </c>
      <c r="Q2" s="77"/>
      <c r="R2" s="77"/>
    </row>
    <row r="3" spans="1:18" ht="15.75" thickBot="1">
      <c r="A3" s="664">
        <v>2</v>
      </c>
      <c r="B3" s="539" t="s">
        <v>137</v>
      </c>
      <c r="C3" s="495"/>
      <c r="D3" s="596">
        <v>155</v>
      </c>
      <c r="E3" s="532">
        <v>193</v>
      </c>
      <c r="F3" s="532">
        <v>212</v>
      </c>
      <c r="G3" s="532">
        <v>244</v>
      </c>
      <c r="H3" s="532">
        <v>216</v>
      </c>
      <c r="I3" s="653">
        <f t="shared" si="0"/>
        <v>1020</v>
      </c>
      <c r="J3" s="665">
        <f t="shared" si="1"/>
        <v>204</v>
      </c>
      <c r="K3" s="485"/>
      <c r="L3" s="424">
        <v>2</v>
      </c>
      <c r="M3" s="595" t="s">
        <v>55</v>
      </c>
      <c r="N3" s="381">
        <v>8</v>
      </c>
      <c r="O3" s="633">
        <v>128</v>
      </c>
      <c r="P3" s="423">
        <f aca="true" t="shared" si="2" ref="P3:P13">O3+N3</f>
        <v>136</v>
      </c>
      <c r="Q3" s="77"/>
      <c r="R3" s="77"/>
    </row>
    <row r="4" spans="1:18" ht="15.75" thickBot="1">
      <c r="A4" s="669">
        <v>3</v>
      </c>
      <c r="B4" s="604" t="s">
        <v>52</v>
      </c>
      <c r="C4" s="505"/>
      <c r="D4" s="605">
        <v>198</v>
      </c>
      <c r="E4" s="606">
        <v>213</v>
      </c>
      <c r="F4" s="606">
        <v>201</v>
      </c>
      <c r="G4" s="606">
        <v>193</v>
      </c>
      <c r="H4" s="606">
        <v>203</v>
      </c>
      <c r="I4" s="662">
        <f t="shared" si="0"/>
        <v>1008</v>
      </c>
      <c r="J4" s="663">
        <f t="shared" si="1"/>
        <v>201.6</v>
      </c>
      <c r="K4" s="485"/>
      <c r="L4" s="423">
        <v>3</v>
      </c>
      <c r="M4" s="595" t="s">
        <v>131</v>
      </c>
      <c r="N4" s="387"/>
      <c r="O4" s="632">
        <v>159</v>
      </c>
      <c r="P4" s="423">
        <f t="shared" si="2"/>
        <v>159</v>
      </c>
      <c r="Q4" s="77"/>
      <c r="R4" s="77"/>
    </row>
    <row r="5" spans="1:18" ht="15.75" thickBot="1">
      <c r="A5" s="664">
        <v>4</v>
      </c>
      <c r="B5" s="671" t="s">
        <v>15</v>
      </c>
      <c r="C5" s="672">
        <v>40</v>
      </c>
      <c r="D5" s="674">
        <v>161</v>
      </c>
      <c r="E5" s="676">
        <v>241</v>
      </c>
      <c r="F5" s="676">
        <v>161</v>
      </c>
      <c r="G5" s="676">
        <v>159</v>
      </c>
      <c r="H5" s="676">
        <v>233</v>
      </c>
      <c r="I5" s="666">
        <f t="shared" si="0"/>
        <v>995</v>
      </c>
      <c r="J5" s="667">
        <f t="shared" si="1"/>
        <v>199</v>
      </c>
      <c r="K5" s="485"/>
      <c r="L5" s="424">
        <v>4</v>
      </c>
      <c r="M5" s="594" t="s">
        <v>24</v>
      </c>
      <c r="N5" s="381"/>
      <c r="O5" s="634">
        <v>134</v>
      </c>
      <c r="P5" s="423">
        <f t="shared" si="2"/>
        <v>134</v>
      </c>
      <c r="Q5" s="77"/>
      <c r="R5" s="77"/>
    </row>
    <row r="6" spans="1:18" ht="15.75" thickBot="1">
      <c r="A6" s="669">
        <v>5</v>
      </c>
      <c r="B6" s="670" t="s">
        <v>64</v>
      </c>
      <c r="C6" s="489">
        <v>40</v>
      </c>
      <c r="D6" s="673">
        <v>170</v>
      </c>
      <c r="E6" s="675">
        <v>170</v>
      </c>
      <c r="F6" s="675">
        <v>177</v>
      </c>
      <c r="G6" s="675">
        <v>212</v>
      </c>
      <c r="H6" s="675">
        <v>220</v>
      </c>
      <c r="I6" s="652">
        <f t="shared" si="0"/>
        <v>989</v>
      </c>
      <c r="J6" s="650">
        <f t="shared" si="1"/>
        <v>197.8</v>
      </c>
      <c r="K6" s="485"/>
      <c r="L6" s="423">
        <v>5</v>
      </c>
      <c r="M6" s="660" t="s">
        <v>142</v>
      </c>
      <c r="N6" s="387"/>
      <c r="O6" s="632">
        <v>152</v>
      </c>
      <c r="P6" s="423">
        <f t="shared" si="2"/>
        <v>152</v>
      </c>
      <c r="Q6" s="77"/>
      <c r="R6" s="77"/>
    </row>
    <row r="7" spans="1:18" ht="15.75" thickBot="1">
      <c r="A7" s="664">
        <v>6</v>
      </c>
      <c r="B7" s="542" t="s">
        <v>62</v>
      </c>
      <c r="C7" s="496"/>
      <c r="D7" s="608">
        <v>194</v>
      </c>
      <c r="E7" s="551">
        <v>147</v>
      </c>
      <c r="F7" s="551">
        <v>185</v>
      </c>
      <c r="G7" s="551">
        <v>245</v>
      </c>
      <c r="H7" s="551">
        <v>205</v>
      </c>
      <c r="I7" s="653">
        <f t="shared" si="0"/>
        <v>976</v>
      </c>
      <c r="J7" s="665">
        <f t="shared" si="1"/>
        <v>195.2</v>
      </c>
      <c r="K7" s="485"/>
      <c r="L7" s="424">
        <v>6</v>
      </c>
      <c r="M7" s="594" t="s">
        <v>76</v>
      </c>
      <c r="N7" s="381"/>
      <c r="O7" s="633">
        <v>201</v>
      </c>
      <c r="P7" s="423">
        <f t="shared" si="2"/>
        <v>201</v>
      </c>
      <c r="Q7" s="77"/>
      <c r="R7" s="77"/>
    </row>
    <row r="8" spans="1:18" ht="15.75" thickBot="1">
      <c r="A8" s="669">
        <v>7</v>
      </c>
      <c r="B8" s="604" t="s">
        <v>69</v>
      </c>
      <c r="C8" s="505"/>
      <c r="D8" s="605">
        <v>208</v>
      </c>
      <c r="E8" s="606">
        <v>186</v>
      </c>
      <c r="F8" s="606">
        <v>179</v>
      </c>
      <c r="G8" s="606">
        <v>227</v>
      </c>
      <c r="H8" s="606">
        <v>163</v>
      </c>
      <c r="I8" s="662">
        <f t="shared" si="0"/>
        <v>963</v>
      </c>
      <c r="J8" s="663">
        <f t="shared" si="1"/>
        <v>192.6</v>
      </c>
      <c r="K8" s="485"/>
      <c r="L8" s="423">
        <v>7</v>
      </c>
      <c r="M8" s="595" t="s">
        <v>23</v>
      </c>
      <c r="N8" s="387"/>
      <c r="O8" s="632">
        <v>228</v>
      </c>
      <c r="P8" s="423">
        <f t="shared" si="2"/>
        <v>228</v>
      </c>
      <c r="Q8" s="77"/>
      <c r="R8" s="77"/>
    </row>
    <row r="9" spans="1:18" ht="15.75" thickBot="1">
      <c r="A9" s="664">
        <v>8</v>
      </c>
      <c r="B9" s="671" t="s">
        <v>20</v>
      </c>
      <c r="C9" s="672"/>
      <c r="D9" s="674">
        <v>211</v>
      </c>
      <c r="E9" s="676">
        <v>172</v>
      </c>
      <c r="F9" s="676">
        <v>208</v>
      </c>
      <c r="G9" s="676">
        <v>215</v>
      </c>
      <c r="H9" s="676">
        <v>157</v>
      </c>
      <c r="I9" s="666">
        <f t="shared" si="0"/>
        <v>963</v>
      </c>
      <c r="J9" s="667">
        <f t="shared" si="1"/>
        <v>192.6</v>
      </c>
      <c r="K9" s="485"/>
      <c r="L9" s="424">
        <v>8</v>
      </c>
      <c r="M9" s="594" t="s">
        <v>141</v>
      </c>
      <c r="N9" s="381"/>
      <c r="O9" s="634">
        <v>154</v>
      </c>
      <c r="P9" s="423">
        <f t="shared" si="2"/>
        <v>154</v>
      </c>
      <c r="Q9" s="77"/>
      <c r="R9" s="77"/>
    </row>
    <row r="10" spans="1:18" ht="15.75" thickBot="1">
      <c r="A10" s="669">
        <v>9</v>
      </c>
      <c r="B10" s="670" t="s">
        <v>21</v>
      </c>
      <c r="C10" s="489">
        <v>40</v>
      </c>
      <c r="D10" s="673">
        <v>165</v>
      </c>
      <c r="E10" s="675">
        <v>174</v>
      </c>
      <c r="F10" s="675">
        <v>179</v>
      </c>
      <c r="G10" s="675">
        <v>211</v>
      </c>
      <c r="H10" s="675">
        <v>183</v>
      </c>
      <c r="I10" s="652">
        <f t="shared" si="0"/>
        <v>952</v>
      </c>
      <c r="J10" s="650">
        <f t="shared" si="1"/>
        <v>190.4</v>
      </c>
      <c r="K10" s="485"/>
      <c r="L10" s="423">
        <v>9</v>
      </c>
      <c r="M10" s="595" t="s">
        <v>63</v>
      </c>
      <c r="N10" s="387">
        <v>8</v>
      </c>
      <c r="O10" s="632">
        <v>163</v>
      </c>
      <c r="P10" s="423">
        <f t="shared" si="2"/>
        <v>171</v>
      </c>
      <c r="Q10" s="77"/>
      <c r="R10" s="77"/>
    </row>
    <row r="11" spans="1:18" ht="15.75" thickBot="1">
      <c r="A11" s="664">
        <v>10</v>
      </c>
      <c r="B11" s="539" t="s">
        <v>17</v>
      </c>
      <c r="C11" s="495">
        <v>40</v>
      </c>
      <c r="D11" s="596">
        <v>161</v>
      </c>
      <c r="E11" s="532">
        <v>152</v>
      </c>
      <c r="F11" s="532">
        <v>188</v>
      </c>
      <c r="G11" s="532">
        <v>191</v>
      </c>
      <c r="H11" s="532">
        <v>200</v>
      </c>
      <c r="I11" s="653">
        <f t="shared" si="0"/>
        <v>932</v>
      </c>
      <c r="J11" s="665">
        <f t="shared" si="1"/>
        <v>186.4</v>
      </c>
      <c r="K11" s="485"/>
      <c r="L11" s="424">
        <v>10</v>
      </c>
      <c r="M11" s="594" t="s">
        <v>16</v>
      </c>
      <c r="N11" s="381"/>
      <c r="O11" s="633">
        <v>170</v>
      </c>
      <c r="P11" s="423">
        <f t="shared" si="2"/>
        <v>170</v>
      </c>
      <c r="Q11" s="77"/>
      <c r="R11" s="77"/>
    </row>
    <row r="12" spans="1:18" ht="15.75" thickBot="1">
      <c r="A12" s="669">
        <v>11</v>
      </c>
      <c r="B12" s="660" t="s">
        <v>31</v>
      </c>
      <c r="C12" s="508"/>
      <c r="D12" s="661">
        <v>198</v>
      </c>
      <c r="E12" s="525">
        <v>182</v>
      </c>
      <c r="F12" s="525">
        <v>159</v>
      </c>
      <c r="G12" s="525">
        <v>195</v>
      </c>
      <c r="H12" s="525">
        <v>195</v>
      </c>
      <c r="I12" s="662">
        <f t="shared" si="0"/>
        <v>929</v>
      </c>
      <c r="J12" s="663">
        <f t="shared" si="1"/>
        <v>185.8</v>
      </c>
      <c r="K12" s="485"/>
      <c r="L12" s="423"/>
      <c r="M12" s="595"/>
      <c r="N12" s="387"/>
      <c r="O12" s="632"/>
      <c r="P12" s="423">
        <f t="shared" si="2"/>
        <v>0</v>
      </c>
      <c r="Q12" s="77"/>
      <c r="R12" s="77"/>
    </row>
    <row r="13" spans="1:18" ht="15.75" thickBot="1">
      <c r="A13" s="664">
        <v>12</v>
      </c>
      <c r="B13" s="671" t="s">
        <v>16</v>
      </c>
      <c r="C13" s="672"/>
      <c r="D13" s="674">
        <v>171</v>
      </c>
      <c r="E13" s="676">
        <v>203</v>
      </c>
      <c r="F13" s="676">
        <v>187</v>
      </c>
      <c r="G13" s="676">
        <v>161</v>
      </c>
      <c r="H13" s="676">
        <v>202</v>
      </c>
      <c r="I13" s="666">
        <f t="shared" si="0"/>
        <v>924</v>
      </c>
      <c r="J13" s="667">
        <f t="shared" si="1"/>
        <v>184.8</v>
      </c>
      <c r="K13" s="485"/>
      <c r="L13" s="419"/>
      <c r="M13" s="594"/>
      <c r="N13" s="381"/>
      <c r="O13" s="633"/>
      <c r="P13" s="439">
        <f t="shared" si="2"/>
        <v>0</v>
      </c>
      <c r="Q13" s="77"/>
      <c r="R13" s="77"/>
    </row>
    <row r="14" spans="1:18" ht="15.75" thickBot="1">
      <c r="A14" s="669">
        <v>13</v>
      </c>
      <c r="B14" s="670" t="s">
        <v>24</v>
      </c>
      <c r="C14" s="489"/>
      <c r="D14" s="673">
        <v>187</v>
      </c>
      <c r="E14" s="675">
        <v>200</v>
      </c>
      <c r="F14" s="675">
        <v>167</v>
      </c>
      <c r="G14" s="675">
        <v>157</v>
      </c>
      <c r="H14" s="675">
        <v>211</v>
      </c>
      <c r="I14" s="652">
        <f t="shared" si="0"/>
        <v>922</v>
      </c>
      <c r="J14" s="650">
        <f t="shared" si="1"/>
        <v>184.4</v>
      </c>
      <c r="K14" s="483"/>
      <c r="L14" s="77"/>
      <c r="M14" s="77"/>
      <c r="N14" s="373"/>
      <c r="O14" s="77"/>
      <c r="P14" s="77"/>
      <c r="Q14" s="77"/>
      <c r="R14" s="77"/>
    </row>
    <row r="15" spans="1:18" ht="15.75" thickBot="1">
      <c r="A15" s="664">
        <v>14</v>
      </c>
      <c r="B15" s="539" t="s">
        <v>131</v>
      </c>
      <c r="C15" s="495"/>
      <c r="D15" s="596">
        <v>202</v>
      </c>
      <c r="E15" s="532">
        <v>150</v>
      </c>
      <c r="F15" s="532">
        <v>185</v>
      </c>
      <c r="G15" s="532">
        <v>193</v>
      </c>
      <c r="H15" s="532">
        <v>179</v>
      </c>
      <c r="I15" s="653">
        <f t="shared" si="0"/>
        <v>909</v>
      </c>
      <c r="J15" s="665">
        <f t="shared" si="1"/>
        <v>181.8</v>
      </c>
      <c r="K15" s="483"/>
      <c r="L15" s="77"/>
      <c r="M15" s="77"/>
      <c r="N15" s="373"/>
      <c r="O15" s="77"/>
      <c r="P15" s="77"/>
      <c r="Q15" s="77"/>
      <c r="R15" s="77"/>
    </row>
    <row r="16" spans="1:18" ht="15.75" thickBot="1">
      <c r="A16" s="669">
        <v>15</v>
      </c>
      <c r="B16" s="604" t="s">
        <v>76</v>
      </c>
      <c r="C16" s="505"/>
      <c r="D16" s="605">
        <v>158</v>
      </c>
      <c r="E16" s="606">
        <v>207</v>
      </c>
      <c r="F16" s="606">
        <v>152</v>
      </c>
      <c r="G16" s="606">
        <v>197</v>
      </c>
      <c r="H16" s="606">
        <v>195</v>
      </c>
      <c r="I16" s="662">
        <f t="shared" si="0"/>
        <v>909</v>
      </c>
      <c r="J16" s="663">
        <f t="shared" si="1"/>
        <v>181.8</v>
      </c>
      <c r="K16" s="373"/>
      <c r="L16" s="77"/>
      <c r="M16" s="77"/>
      <c r="N16" s="373"/>
      <c r="O16" s="77"/>
      <c r="P16" s="77"/>
      <c r="Q16" s="77"/>
      <c r="R16" s="77"/>
    </row>
    <row r="17" spans="1:18" ht="15.75" thickBot="1">
      <c r="A17" s="664">
        <v>16</v>
      </c>
      <c r="B17" s="671" t="s">
        <v>23</v>
      </c>
      <c r="C17" s="672"/>
      <c r="D17" s="674">
        <v>169</v>
      </c>
      <c r="E17" s="676">
        <v>158</v>
      </c>
      <c r="F17" s="676">
        <v>191</v>
      </c>
      <c r="G17" s="676">
        <v>173</v>
      </c>
      <c r="H17" s="676">
        <v>201</v>
      </c>
      <c r="I17" s="666">
        <f t="shared" si="0"/>
        <v>892</v>
      </c>
      <c r="J17" s="667">
        <f t="shared" si="1"/>
        <v>178.4</v>
      </c>
      <c r="K17" s="373"/>
      <c r="L17" s="77"/>
      <c r="M17" s="77"/>
      <c r="N17" s="373"/>
      <c r="O17" s="77"/>
      <c r="P17" s="77"/>
      <c r="Q17" s="77"/>
      <c r="R17" s="77"/>
    </row>
    <row r="18" spans="1:18" ht="15.75" thickBot="1">
      <c r="A18" s="669">
        <v>17</v>
      </c>
      <c r="B18" s="592" t="s">
        <v>37</v>
      </c>
      <c r="C18" s="490">
        <v>40</v>
      </c>
      <c r="D18" s="593">
        <v>164</v>
      </c>
      <c r="E18" s="556">
        <v>151</v>
      </c>
      <c r="F18" s="556">
        <v>140</v>
      </c>
      <c r="G18" s="556">
        <v>200</v>
      </c>
      <c r="H18" s="556">
        <v>178</v>
      </c>
      <c r="I18" s="652">
        <f t="shared" si="0"/>
        <v>873</v>
      </c>
      <c r="J18" s="650">
        <f t="shared" si="1"/>
        <v>174.6</v>
      </c>
      <c r="K18" s="373"/>
      <c r="L18" s="77"/>
      <c r="M18" s="77"/>
      <c r="N18" s="373"/>
      <c r="O18" s="77"/>
      <c r="P18" s="77"/>
      <c r="Q18" s="77"/>
      <c r="R18" s="77"/>
    </row>
    <row r="19" spans="1:18" ht="15.75" thickBot="1">
      <c r="A19" s="664">
        <v>18</v>
      </c>
      <c r="B19" s="542" t="s">
        <v>142</v>
      </c>
      <c r="C19" s="496"/>
      <c r="D19" s="608">
        <v>180</v>
      </c>
      <c r="E19" s="551">
        <v>184</v>
      </c>
      <c r="F19" s="551">
        <v>180</v>
      </c>
      <c r="G19" s="551">
        <v>135</v>
      </c>
      <c r="H19" s="551">
        <v>187</v>
      </c>
      <c r="I19" s="653">
        <f t="shared" si="0"/>
        <v>866</v>
      </c>
      <c r="J19" s="665">
        <f t="shared" si="1"/>
        <v>173.2</v>
      </c>
      <c r="K19" s="373"/>
      <c r="L19" s="77"/>
      <c r="M19" s="77"/>
      <c r="N19" s="373"/>
      <c r="O19" s="77"/>
      <c r="P19" s="77"/>
      <c r="Q19" s="77"/>
      <c r="R19" s="77"/>
    </row>
    <row r="20" spans="1:18" ht="15.75" thickBot="1">
      <c r="A20" s="669">
        <v>19</v>
      </c>
      <c r="B20" s="660" t="s">
        <v>55</v>
      </c>
      <c r="C20" s="508">
        <v>40</v>
      </c>
      <c r="D20" s="661">
        <v>170</v>
      </c>
      <c r="E20" s="525">
        <v>147</v>
      </c>
      <c r="F20" s="525">
        <v>138</v>
      </c>
      <c r="G20" s="525">
        <v>131</v>
      </c>
      <c r="H20" s="525">
        <v>166</v>
      </c>
      <c r="I20" s="662">
        <f t="shared" si="0"/>
        <v>792</v>
      </c>
      <c r="J20" s="663">
        <f t="shared" si="1"/>
        <v>158.4</v>
      </c>
      <c r="K20" s="77"/>
      <c r="L20" s="77"/>
      <c r="M20" s="77"/>
      <c r="N20" s="373"/>
      <c r="O20" s="77"/>
      <c r="P20" s="77"/>
      <c r="Q20" s="77"/>
      <c r="R20" s="77"/>
    </row>
    <row r="21" spans="1:18" ht="15.75" thickBot="1">
      <c r="A21" s="664">
        <v>20</v>
      </c>
      <c r="B21" s="548" t="s">
        <v>141</v>
      </c>
      <c r="C21" s="491"/>
      <c r="D21" s="595">
        <v>156</v>
      </c>
      <c r="E21" s="521">
        <v>150</v>
      </c>
      <c r="F21" s="521">
        <v>151</v>
      </c>
      <c r="G21" s="521">
        <v>155</v>
      </c>
      <c r="H21" s="521">
        <v>170</v>
      </c>
      <c r="I21" s="652">
        <f t="shared" si="0"/>
        <v>782</v>
      </c>
      <c r="J21" s="650">
        <f t="shared" si="1"/>
        <v>156.4</v>
      </c>
      <c r="K21" s="77"/>
      <c r="L21" s="77"/>
      <c r="M21" s="77"/>
      <c r="N21" s="373"/>
      <c r="O21" s="77"/>
      <c r="P21" s="77"/>
      <c r="Q21" s="77"/>
      <c r="R21" s="77"/>
    </row>
    <row r="22" spans="1:18" ht="15.75" thickBot="1">
      <c r="A22" s="657"/>
      <c r="B22" s="542"/>
      <c r="C22" s="491"/>
      <c r="D22" s="595"/>
      <c r="E22" s="521"/>
      <c r="F22" s="521"/>
      <c r="G22" s="521"/>
      <c r="H22" s="521"/>
      <c r="I22" s="652">
        <f t="shared" si="0"/>
        <v>0</v>
      </c>
      <c r="J22" s="650">
        <f t="shared" si="1"/>
        <v>0</v>
      </c>
      <c r="K22" s="77"/>
      <c r="L22" s="77"/>
      <c r="M22" s="77"/>
      <c r="N22" s="373"/>
      <c r="O22" s="77"/>
      <c r="P22" s="77"/>
      <c r="Q22" s="77"/>
      <c r="R22" s="77"/>
    </row>
    <row r="23" spans="1:18" ht="15.75" thickBot="1">
      <c r="A23" s="658"/>
      <c r="B23" s="659"/>
      <c r="C23" s="495"/>
      <c r="D23" s="596"/>
      <c r="E23" s="532"/>
      <c r="F23" s="532"/>
      <c r="G23" s="532"/>
      <c r="H23" s="532"/>
      <c r="I23" s="653">
        <f t="shared" si="0"/>
        <v>0</v>
      </c>
      <c r="J23" s="650">
        <f t="shared" si="1"/>
        <v>0</v>
      </c>
      <c r="K23" s="77"/>
      <c r="L23" s="77"/>
      <c r="M23" s="77"/>
      <c r="N23" s="373"/>
      <c r="O23" s="77"/>
      <c r="P23" s="77"/>
      <c r="Q23" s="77"/>
      <c r="R23" s="77"/>
    </row>
    <row r="24" spans="1:18" ht="15.75" thickBot="1">
      <c r="A24" s="359"/>
      <c r="B24" s="359"/>
      <c r="C24" s="359"/>
      <c r="D24" s="359"/>
      <c r="E24" s="359"/>
      <c r="F24" s="359"/>
      <c r="G24" s="77"/>
      <c r="H24" s="77"/>
      <c r="I24" s="77"/>
      <c r="J24" s="77"/>
      <c r="K24" s="77"/>
      <c r="L24" s="77"/>
      <c r="M24" s="77"/>
      <c r="N24" s="373"/>
      <c r="O24" s="77"/>
      <c r="P24" s="77"/>
      <c r="Q24" s="77"/>
      <c r="R24" s="77"/>
    </row>
    <row r="25" spans="14:18" ht="15">
      <c r="N25" s="373"/>
      <c r="O25" s="77"/>
      <c r="P25" s="77"/>
      <c r="Q25" s="77"/>
      <c r="R25" s="77"/>
    </row>
    <row r="26" spans="14:18" ht="15">
      <c r="N26" s="373"/>
      <c r="O26" s="77"/>
      <c r="P26" s="77"/>
      <c r="Q26" s="77"/>
      <c r="R26" s="77"/>
    </row>
    <row r="27" spans="14:18" ht="15">
      <c r="N27" s="373"/>
      <c r="O27" s="77"/>
      <c r="P27" s="77"/>
      <c r="Q27" s="77"/>
      <c r="R27" s="77"/>
    </row>
    <row r="28" spans="14:18" ht="15">
      <c r="N28" s="373"/>
      <c r="O28" s="77"/>
      <c r="P28" s="77"/>
      <c r="Q28" s="77"/>
      <c r="R28" s="77"/>
    </row>
    <row r="29" spans="14:18" ht="15">
      <c r="N29" s="373"/>
      <c r="O29" s="77"/>
      <c r="P29" s="77"/>
      <c r="Q29" s="77"/>
      <c r="R29" s="77"/>
    </row>
    <row r="30" spans="14:18" ht="15">
      <c r="N30" s="77"/>
      <c r="O30" s="77"/>
      <c r="P30" s="77"/>
      <c r="Q30" s="77"/>
      <c r="R30" s="77"/>
    </row>
    <row r="31" spans="14:18" ht="15">
      <c r="N31" s="77"/>
      <c r="O31" s="77"/>
      <c r="P31" s="77"/>
      <c r="Q31" s="77"/>
      <c r="R31" s="77"/>
    </row>
    <row r="32" spans="14:18" ht="15">
      <c r="N32" s="77"/>
      <c r="O32" s="77"/>
      <c r="P32" s="77"/>
      <c r="Q32" s="77"/>
      <c r="R32" s="77"/>
    </row>
    <row r="33" spans="14:18" ht="15">
      <c r="N33" s="77"/>
      <c r="O33" s="77"/>
      <c r="P33" s="77"/>
      <c r="Q33" s="77"/>
      <c r="R33" s="77"/>
    </row>
    <row r="34" spans="14:18" ht="15">
      <c r="N34" s="77"/>
      <c r="O34" s="77"/>
      <c r="P34" s="77"/>
      <c r="Q34" s="77"/>
      <c r="R34" s="77"/>
    </row>
    <row r="35" spans="14:18" ht="15">
      <c r="N35" s="77"/>
      <c r="O35" s="77"/>
      <c r="P35" s="77"/>
      <c r="Q35" s="77"/>
      <c r="R35" s="77"/>
    </row>
    <row r="36" spans="14:18" ht="15">
      <c r="N36" s="77"/>
      <c r="O36" s="77"/>
      <c r="P36" s="77"/>
      <c r="Q36" s="77"/>
      <c r="R36" s="77"/>
    </row>
    <row r="37" spans="14:18" ht="15">
      <c r="N37" s="77"/>
      <c r="O37" s="77"/>
      <c r="P37" s="77"/>
      <c r="Q37" s="77"/>
      <c r="R37" s="77"/>
    </row>
    <row r="38" spans="14:18" ht="15">
      <c r="N38" s="77"/>
      <c r="O38" s="77"/>
      <c r="P38" s="77"/>
      <c r="Q38" s="77"/>
      <c r="R38" s="77"/>
    </row>
    <row r="39" spans="14:18" ht="15">
      <c r="N39" s="77"/>
      <c r="O39" s="77"/>
      <c r="P39" s="77"/>
      <c r="Q39" s="77"/>
      <c r="R39" s="77"/>
    </row>
    <row r="40" spans="14:18" ht="15">
      <c r="N40" s="77"/>
      <c r="O40" s="77"/>
      <c r="P40" s="77"/>
      <c r="Q40" s="77"/>
      <c r="R40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9.140625" style="77" customWidth="1"/>
    <col min="2" max="2" width="25.140625" style="77" customWidth="1"/>
    <col min="3" max="3" width="8.28125" style="77" customWidth="1"/>
    <col min="4" max="8" width="9.140625" style="77" customWidth="1"/>
    <col min="9" max="9" width="24.421875" style="77" customWidth="1"/>
    <col min="10" max="13" width="9.140625" style="77" customWidth="1"/>
    <col min="14" max="14" width="18.2812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.75" thickBot="1">
      <c r="A2" s="555">
        <v>3.1</v>
      </c>
      <c r="B2" s="556" t="s">
        <v>71</v>
      </c>
      <c r="C2" s="556"/>
      <c r="D2" s="556">
        <v>184</v>
      </c>
      <c r="E2" s="556">
        <v>191</v>
      </c>
      <c r="F2" s="556">
        <v>170</v>
      </c>
      <c r="G2" s="556">
        <v>205</v>
      </c>
      <c r="H2" s="556">
        <v>204</v>
      </c>
      <c r="I2" s="556">
        <v>172</v>
      </c>
      <c r="J2" s="556">
        <f aca="true" t="shared" si="0" ref="J2:J11">I2+H2+G2+F2+E2+D2+C2</f>
        <v>1126</v>
      </c>
      <c r="K2" s="557">
        <f aca="true" t="shared" si="1" ref="K2:K11">J2/6</f>
        <v>187.66666666666666</v>
      </c>
      <c r="L2" s="485">
        <v>2</v>
      </c>
      <c r="M2" s="386">
        <v>1</v>
      </c>
      <c r="N2" s="520" t="s">
        <v>31</v>
      </c>
      <c r="O2" s="387"/>
      <c r="P2" s="387"/>
      <c r="Q2" s="388">
        <f aca="true" t="shared" si="2" ref="Q2:Q8">P2+O2</f>
        <v>0</v>
      </c>
    </row>
    <row r="3" spans="1:17" ht="15.75" thickBot="1">
      <c r="A3" s="566">
        <v>3.2</v>
      </c>
      <c r="B3" s="675" t="s">
        <v>33</v>
      </c>
      <c r="C3" s="520"/>
      <c r="D3" s="520">
        <v>195</v>
      </c>
      <c r="E3" s="520">
        <v>158</v>
      </c>
      <c r="F3" s="520">
        <v>148</v>
      </c>
      <c r="G3" s="520">
        <v>191</v>
      </c>
      <c r="H3" s="520">
        <v>126</v>
      </c>
      <c r="I3" s="520">
        <v>162</v>
      </c>
      <c r="J3" s="520">
        <f t="shared" si="0"/>
        <v>980</v>
      </c>
      <c r="K3" s="553">
        <f t="shared" si="1"/>
        <v>163.33333333333334</v>
      </c>
      <c r="L3" s="485"/>
      <c r="M3" s="380">
        <v>2</v>
      </c>
      <c r="N3" s="520" t="s">
        <v>23</v>
      </c>
      <c r="O3" s="387"/>
      <c r="P3" s="363">
        <v>166</v>
      </c>
      <c r="Q3" s="382">
        <f t="shared" si="2"/>
        <v>166</v>
      </c>
    </row>
    <row r="4" spans="1:17" ht="15">
      <c r="A4" s="555">
        <v>4.1</v>
      </c>
      <c r="B4" s="521" t="s">
        <v>46</v>
      </c>
      <c r="C4" s="520"/>
      <c r="D4" s="520">
        <v>187</v>
      </c>
      <c r="E4" s="520">
        <v>150</v>
      </c>
      <c r="F4" s="520">
        <v>153</v>
      </c>
      <c r="G4" s="520">
        <v>200</v>
      </c>
      <c r="H4" s="520">
        <v>167</v>
      </c>
      <c r="I4" s="520">
        <v>139</v>
      </c>
      <c r="J4" s="520">
        <f t="shared" si="0"/>
        <v>996</v>
      </c>
      <c r="K4" s="553">
        <f t="shared" si="1"/>
        <v>166</v>
      </c>
      <c r="L4" s="485"/>
      <c r="M4" s="386">
        <v>3</v>
      </c>
      <c r="N4" s="521" t="s">
        <v>46</v>
      </c>
      <c r="O4" s="381"/>
      <c r="P4" s="381">
        <v>124</v>
      </c>
      <c r="Q4" s="388">
        <f t="shared" si="2"/>
        <v>124</v>
      </c>
    </row>
    <row r="5" spans="1:17" ht="15.75" thickBot="1">
      <c r="A5" s="566">
        <v>4.2</v>
      </c>
      <c r="B5" s="521" t="s">
        <v>134</v>
      </c>
      <c r="C5" s="521"/>
      <c r="D5" s="521">
        <v>220</v>
      </c>
      <c r="E5" s="521">
        <v>171</v>
      </c>
      <c r="F5" s="521">
        <v>197</v>
      </c>
      <c r="G5" s="521">
        <v>169</v>
      </c>
      <c r="H5" s="521">
        <v>182</v>
      </c>
      <c r="I5" s="521">
        <v>192</v>
      </c>
      <c r="J5" s="521">
        <f t="shared" si="0"/>
        <v>1131</v>
      </c>
      <c r="K5" s="552">
        <f t="shared" si="1"/>
        <v>188.5</v>
      </c>
      <c r="L5" s="485">
        <v>1</v>
      </c>
      <c r="M5" s="380">
        <v>4</v>
      </c>
      <c r="N5" s="521" t="s">
        <v>64</v>
      </c>
      <c r="O5" s="387">
        <v>8</v>
      </c>
      <c r="P5" s="387">
        <v>155</v>
      </c>
      <c r="Q5" s="382">
        <f t="shared" si="2"/>
        <v>163</v>
      </c>
    </row>
    <row r="6" spans="1:17" ht="15.75" thickBot="1">
      <c r="A6" s="555">
        <v>5.1</v>
      </c>
      <c r="B6" s="520" t="s">
        <v>23</v>
      </c>
      <c r="C6" s="520"/>
      <c r="D6" s="520">
        <v>183</v>
      </c>
      <c r="E6" s="520">
        <v>142</v>
      </c>
      <c r="F6" s="520">
        <v>172</v>
      </c>
      <c r="G6" s="520">
        <v>200</v>
      </c>
      <c r="H6" s="520">
        <v>189</v>
      </c>
      <c r="I6" s="520">
        <v>179</v>
      </c>
      <c r="J6" s="520">
        <f t="shared" si="0"/>
        <v>1065</v>
      </c>
      <c r="K6" s="552">
        <f t="shared" si="1"/>
        <v>177.5</v>
      </c>
      <c r="L6" s="485"/>
      <c r="M6" s="392">
        <v>5</v>
      </c>
      <c r="N6" s="521" t="s">
        <v>48</v>
      </c>
      <c r="O6" s="384"/>
      <c r="P6" s="384">
        <v>153</v>
      </c>
      <c r="Q6" s="574">
        <f t="shared" si="2"/>
        <v>153</v>
      </c>
    </row>
    <row r="7" spans="1:17" ht="15.75" thickBot="1">
      <c r="A7" s="566">
        <v>5.2</v>
      </c>
      <c r="B7" s="520" t="s">
        <v>31</v>
      </c>
      <c r="C7" s="520"/>
      <c r="D7" s="520">
        <v>177</v>
      </c>
      <c r="E7" s="520">
        <v>221</v>
      </c>
      <c r="F7" s="520">
        <v>178</v>
      </c>
      <c r="G7" s="520">
        <v>140</v>
      </c>
      <c r="H7" s="520">
        <v>163</v>
      </c>
      <c r="I7" s="520">
        <v>167</v>
      </c>
      <c r="J7" s="520">
        <f t="shared" si="0"/>
        <v>1046</v>
      </c>
      <c r="K7" s="553">
        <f t="shared" si="1"/>
        <v>174.33333333333334</v>
      </c>
      <c r="L7" s="485"/>
      <c r="M7" s="380">
        <v>6</v>
      </c>
      <c r="N7" s="675" t="s">
        <v>33</v>
      </c>
      <c r="O7" s="381"/>
      <c r="P7" s="381">
        <v>215</v>
      </c>
      <c r="Q7" s="382">
        <f t="shared" si="2"/>
        <v>215</v>
      </c>
    </row>
    <row r="8" spans="1:17" ht="15">
      <c r="A8" s="555">
        <v>1.1</v>
      </c>
      <c r="B8" s="521" t="s">
        <v>144</v>
      </c>
      <c r="C8" s="521">
        <v>8</v>
      </c>
      <c r="D8" s="521">
        <v>225</v>
      </c>
      <c r="E8" s="521">
        <v>140</v>
      </c>
      <c r="F8" s="521">
        <v>159</v>
      </c>
      <c r="G8" s="521">
        <v>158</v>
      </c>
      <c r="H8" s="521">
        <v>193</v>
      </c>
      <c r="I8" s="521">
        <v>233</v>
      </c>
      <c r="J8" s="521">
        <f t="shared" si="0"/>
        <v>1116</v>
      </c>
      <c r="K8" s="552">
        <f t="shared" si="1"/>
        <v>186</v>
      </c>
      <c r="L8" s="485">
        <v>3</v>
      </c>
      <c r="M8" s="380">
        <v>7</v>
      </c>
      <c r="N8" s="520"/>
      <c r="O8" s="381"/>
      <c r="P8" s="381"/>
      <c r="Q8" s="382">
        <f t="shared" si="2"/>
        <v>0</v>
      </c>
    </row>
    <row r="9" spans="1:15" ht="15.75" thickBot="1">
      <c r="A9" s="566">
        <v>1.2</v>
      </c>
      <c r="B9" s="521" t="s">
        <v>64</v>
      </c>
      <c r="C9" s="521">
        <v>8</v>
      </c>
      <c r="D9" s="521">
        <v>125</v>
      </c>
      <c r="E9" s="521">
        <v>180</v>
      </c>
      <c r="F9" s="521">
        <v>199</v>
      </c>
      <c r="G9" s="521">
        <v>131</v>
      </c>
      <c r="H9" s="521">
        <v>197</v>
      </c>
      <c r="I9" s="521">
        <v>190</v>
      </c>
      <c r="J9" s="521">
        <f t="shared" si="0"/>
        <v>1030</v>
      </c>
      <c r="K9" s="553">
        <f t="shared" si="1"/>
        <v>171.66666666666666</v>
      </c>
      <c r="L9" s="485"/>
      <c r="O9" s="373"/>
    </row>
    <row r="10" spans="1:15" ht="15">
      <c r="A10" s="555">
        <v>2.1</v>
      </c>
      <c r="B10" s="521" t="s">
        <v>48</v>
      </c>
      <c r="C10" s="521"/>
      <c r="D10" s="521">
        <v>192</v>
      </c>
      <c r="E10" s="521">
        <v>223</v>
      </c>
      <c r="F10" s="521">
        <v>145</v>
      </c>
      <c r="G10" s="521">
        <v>182</v>
      </c>
      <c r="H10" s="521">
        <v>155</v>
      </c>
      <c r="I10" s="521">
        <v>172</v>
      </c>
      <c r="J10" s="521">
        <f t="shared" si="0"/>
        <v>1069</v>
      </c>
      <c r="K10" s="552">
        <f t="shared" si="1"/>
        <v>178.16666666666666</v>
      </c>
      <c r="L10" s="485"/>
      <c r="O10" s="373"/>
    </row>
    <row r="11" spans="1:15" ht="15">
      <c r="A11" s="566">
        <v>2.2</v>
      </c>
      <c r="B11" s="520" t="s">
        <v>75</v>
      </c>
      <c r="C11" s="520"/>
      <c r="D11" s="520">
        <v>164</v>
      </c>
      <c r="E11" s="520">
        <v>178</v>
      </c>
      <c r="F11" s="520">
        <v>186</v>
      </c>
      <c r="G11" s="520">
        <v>152</v>
      </c>
      <c r="H11" s="520">
        <v>212</v>
      </c>
      <c r="I11" s="520">
        <v>181</v>
      </c>
      <c r="J11" s="520">
        <f t="shared" si="0"/>
        <v>1073</v>
      </c>
      <c r="K11" s="552">
        <f t="shared" si="1"/>
        <v>178.83333333333334</v>
      </c>
      <c r="L11" s="485">
        <v>4</v>
      </c>
      <c r="O11" s="373"/>
    </row>
    <row r="12" spans="12:15" ht="15">
      <c r="L12" s="485"/>
      <c r="O12" s="373"/>
    </row>
    <row r="13" spans="12:15" ht="15.75" thickBot="1">
      <c r="L13" s="483"/>
      <c r="O13" s="373"/>
    </row>
    <row r="14" spans="1:15" ht="15.75" thickBot="1">
      <c r="A14" s="426" t="s">
        <v>0</v>
      </c>
      <c r="B14" s="426" t="s">
        <v>39</v>
      </c>
      <c r="C14" s="506" t="s">
        <v>14</v>
      </c>
      <c r="D14" s="426" t="s">
        <v>43</v>
      </c>
      <c r="E14" s="425" t="s">
        <v>2</v>
      </c>
      <c r="F14" s="425" t="s">
        <v>9</v>
      </c>
      <c r="H14" s="426" t="s">
        <v>11</v>
      </c>
      <c r="I14" s="426" t="s">
        <v>42</v>
      </c>
      <c r="J14" s="426" t="s">
        <v>2</v>
      </c>
      <c r="K14" s="426" t="s">
        <v>14</v>
      </c>
      <c r="L14" s="426" t="s">
        <v>43</v>
      </c>
      <c r="M14" s="426" t="s">
        <v>9</v>
      </c>
      <c r="N14" s="426" t="s">
        <v>10</v>
      </c>
      <c r="O14" s="373"/>
    </row>
    <row r="15" spans="1:15" ht="15.75" thickBot="1">
      <c r="A15" s="421"/>
      <c r="B15" s="521" t="s">
        <v>134</v>
      </c>
      <c r="C15" s="434">
        <v>189</v>
      </c>
      <c r="D15" s="434"/>
      <c r="E15" s="437"/>
      <c r="F15" s="437">
        <f>E15+D15+C15</f>
        <v>189</v>
      </c>
      <c r="H15" s="585"/>
      <c r="I15" s="520" t="s">
        <v>75</v>
      </c>
      <c r="J15" s="585"/>
      <c r="K15" s="585">
        <v>177</v>
      </c>
      <c r="L15" s="585">
        <v>211</v>
      </c>
      <c r="M15" s="585">
        <f>J15+K15+L15</f>
        <v>388</v>
      </c>
      <c r="N15" s="585">
        <f>M15/2</f>
        <v>194</v>
      </c>
      <c r="O15" s="373"/>
    </row>
    <row r="16" spans="1:15" ht="15.75" thickBot="1">
      <c r="A16" s="392"/>
      <c r="B16" s="520" t="s">
        <v>23</v>
      </c>
      <c r="C16" s="439">
        <v>170</v>
      </c>
      <c r="D16" s="439"/>
      <c r="E16" s="449"/>
      <c r="F16" s="439">
        <f aca="true" t="shared" si="3" ref="F16:F22">E16+D16+C16</f>
        <v>170</v>
      </c>
      <c r="H16" s="585"/>
      <c r="I16" s="521" t="s">
        <v>134</v>
      </c>
      <c r="J16" s="585"/>
      <c r="K16" s="585">
        <v>170</v>
      </c>
      <c r="L16" s="585">
        <v>179</v>
      </c>
      <c r="M16" s="585">
        <f>J16+K16+L16</f>
        <v>349</v>
      </c>
      <c r="N16" s="585">
        <f>M16/2</f>
        <v>174.5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587"/>
      <c r="I17" s="556" t="s">
        <v>71</v>
      </c>
      <c r="J17" s="587"/>
      <c r="K17" s="587">
        <v>200</v>
      </c>
      <c r="L17" s="587">
        <v>199</v>
      </c>
      <c r="M17" s="587">
        <f>J17+K17+L17</f>
        <v>399</v>
      </c>
      <c r="N17" s="587">
        <f>M17/2</f>
        <v>199.5</v>
      </c>
      <c r="O17" s="373"/>
    </row>
    <row r="18" spans="1:15" ht="15.75" thickBot="1">
      <c r="A18" s="393"/>
      <c r="B18" s="556" t="s">
        <v>71</v>
      </c>
      <c r="C18" s="441">
        <v>172</v>
      </c>
      <c r="D18" s="441"/>
      <c r="E18" s="440"/>
      <c r="F18" s="442">
        <f t="shared" si="3"/>
        <v>172</v>
      </c>
      <c r="H18" s="344"/>
      <c r="I18" s="344"/>
      <c r="J18" s="344"/>
      <c r="K18" s="344"/>
      <c r="O18" s="373"/>
    </row>
    <row r="19" spans="1:6" ht="15.75" thickBot="1">
      <c r="A19" s="383"/>
      <c r="B19" s="675" t="s">
        <v>33</v>
      </c>
      <c r="C19" s="419">
        <v>169</v>
      </c>
      <c r="D19" s="419"/>
      <c r="E19" s="431"/>
      <c r="F19" s="419">
        <f t="shared" si="3"/>
        <v>169</v>
      </c>
    </row>
    <row r="20" spans="1:6" ht="15.75" thickBot="1">
      <c r="A20" s="450"/>
      <c r="B20" s="451"/>
      <c r="C20" s="396"/>
      <c r="D20" s="396"/>
      <c r="E20" s="396"/>
      <c r="F20" s="464"/>
    </row>
    <row r="21" spans="1:6" ht="15">
      <c r="A21" s="391"/>
      <c r="B21" s="521" t="s">
        <v>144</v>
      </c>
      <c r="C21" s="438">
        <v>157</v>
      </c>
      <c r="D21" s="452"/>
      <c r="E21" s="452">
        <v>8</v>
      </c>
      <c r="F21" s="437">
        <f t="shared" si="3"/>
        <v>165</v>
      </c>
    </row>
    <row r="22" spans="1:13" ht="15.75" thickBot="1">
      <c r="A22" s="392"/>
      <c r="B22" s="520" t="s">
        <v>75</v>
      </c>
      <c r="C22" s="439">
        <v>167</v>
      </c>
      <c r="D22" s="449"/>
      <c r="E22" s="449"/>
      <c r="F22" s="439">
        <f t="shared" si="3"/>
        <v>167</v>
      </c>
      <c r="G22" s="373"/>
      <c r="M22" s="344"/>
    </row>
    <row r="23" spans="7:13" ht="15">
      <c r="G23" s="373"/>
      <c r="M23" s="344"/>
    </row>
    <row r="24" ht="15">
      <c r="M24" s="344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K1" sqref="B1:K18"/>
    </sheetView>
  </sheetViews>
  <sheetFormatPr defaultColWidth="9.140625" defaultRowHeight="15"/>
  <cols>
    <col min="1" max="1" width="9.57421875" style="0" bestFit="1" customWidth="1"/>
    <col min="2" max="2" width="24.7109375" style="0" customWidth="1"/>
    <col min="10" max="10" width="25.140625" style="0" customWidth="1"/>
    <col min="14" max="14" width="24.140625" style="0" customWidth="1"/>
  </cols>
  <sheetData>
    <row r="1" spans="1:19" ht="15.75" thickBot="1">
      <c r="A1" s="858" t="s">
        <v>0</v>
      </c>
      <c r="B1" s="859" t="s">
        <v>1</v>
      </c>
      <c r="C1" s="860" t="s">
        <v>2</v>
      </c>
      <c r="D1" s="861" t="s">
        <v>3</v>
      </c>
      <c r="E1" s="862" t="s">
        <v>4</v>
      </c>
      <c r="F1" s="861" t="s">
        <v>5</v>
      </c>
      <c r="G1" s="862" t="s">
        <v>6</v>
      </c>
      <c r="H1" s="861" t="s">
        <v>7</v>
      </c>
      <c r="I1" s="862" t="s">
        <v>8</v>
      </c>
      <c r="J1" s="859" t="s">
        <v>9</v>
      </c>
      <c r="K1" s="860" t="s">
        <v>10</v>
      </c>
      <c r="L1" s="863"/>
      <c r="M1" s="905" t="s">
        <v>0</v>
      </c>
      <c r="N1" s="920" t="s">
        <v>93</v>
      </c>
      <c r="O1" s="919" t="s">
        <v>2</v>
      </c>
      <c r="P1" s="905" t="s">
        <v>14</v>
      </c>
      <c r="Q1" s="906" t="s">
        <v>9</v>
      </c>
      <c r="R1" s="863"/>
      <c r="S1" s="853"/>
    </row>
    <row r="2" spans="1:20" ht="15.75" thickBot="1">
      <c r="A2" s="864" t="s">
        <v>163</v>
      </c>
      <c r="B2" s="865" t="s">
        <v>15</v>
      </c>
      <c r="C2" s="866">
        <v>40</v>
      </c>
      <c r="D2" s="867">
        <v>169</v>
      </c>
      <c r="E2" s="867">
        <v>196</v>
      </c>
      <c r="F2" s="867">
        <v>190</v>
      </c>
      <c r="G2" s="867">
        <v>252</v>
      </c>
      <c r="H2" s="867">
        <v>211</v>
      </c>
      <c r="I2" s="868"/>
      <c r="J2" s="869">
        <f>SUM(C2:H2)</f>
        <v>1058</v>
      </c>
      <c r="K2" s="870">
        <f aca="true" t="shared" si="0" ref="K2:K18">J2/5</f>
        <v>211.6</v>
      </c>
      <c r="L2" s="926"/>
      <c r="M2" s="921"/>
      <c r="N2" s="886" t="s">
        <v>103</v>
      </c>
      <c r="O2" s="931"/>
      <c r="P2" s="923">
        <v>144</v>
      </c>
      <c r="Q2" s="928">
        <f aca="true" t="shared" si="1" ref="Q2:Q7">P2+O2</f>
        <v>144</v>
      </c>
      <c r="R2" s="873"/>
      <c r="S2" s="854"/>
      <c r="T2" s="344"/>
    </row>
    <row r="3" spans="1:20" ht="15.75" thickBot="1">
      <c r="A3" s="903">
        <v>8.2</v>
      </c>
      <c r="B3" s="875" t="s">
        <v>128</v>
      </c>
      <c r="C3" s="876"/>
      <c r="D3" s="855">
        <v>181</v>
      </c>
      <c r="E3" s="855">
        <v>203</v>
      </c>
      <c r="F3" s="855">
        <v>207</v>
      </c>
      <c r="G3" s="855">
        <v>183</v>
      </c>
      <c r="H3" s="855">
        <v>237</v>
      </c>
      <c r="I3" s="877"/>
      <c r="J3" s="869">
        <f aca="true" t="shared" si="2" ref="J3:J18">SUM(C3:H3)</f>
        <v>1011</v>
      </c>
      <c r="K3" s="879">
        <f t="shared" si="0"/>
        <v>202.2</v>
      </c>
      <c r="L3" s="927"/>
      <c r="M3" s="922"/>
      <c r="N3" s="886" t="s">
        <v>147</v>
      </c>
      <c r="O3" s="931"/>
      <c r="P3" s="923">
        <v>213</v>
      </c>
      <c r="Q3" s="928">
        <f t="shared" si="1"/>
        <v>213</v>
      </c>
      <c r="R3" s="873"/>
      <c r="S3" s="854"/>
      <c r="T3" s="344"/>
    </row>
    <row r="4" spans="1:20" ht="15.75" thickBot="1">
      <c r="A4" s="874" t="s">
        <v>158</v>
      </c>
      <c r="B4" s="881" t="s">
        <v>20</v>
      </c>
      <c r="C4" s="882"/>
      <c r="D4" s="883">
        <v>181</v>
      </c>
      <c r="E4" s="883">
        <v>226</v>
      </c>
      <c r="F4" s="883">
        <v>150</v>
      </c>
      <c r="G4" s="883">
        <v>186</v>
      </c>
      <c r="H4" s="883">
        <v>214</v>
      </c>
      <c r="I4" s="884"/>
      <c r="J4" s="869">
        <f t="shared" si="2"/>
        <v>957</v>
      </c>
      <c r="K4" s="885">
        <f t="shared" si="0"/>
        <v>191.4</v>
      </c>
      <c r="L4" s="927"/>
      <c r="M4" s="922"/>
      <c r="N4" s="886" t="s">
        <v>149</v>
      </c>
      <c r="O4" s="931">
        <v>8</v>
      </c>
      <c r="P4" s="923">
        <v>212</v>
      </c>
      <c r="Q4" s="928">
        <f t="shared" si="1"/>
        <v>220</v>
      </c>
      <c r="R4" s="873"/>
      <c r="S4" s="854"/>
      <c r="T4" s="344"/>
    </row>
    <row r="5" spans="1:20" ht="15.75" thickBot="1">
      <c r="A5" s="874" t="s">
        <v>162</v>
      </c>
      <c r="B5" s="886" t="s">
        <v>139</v>
      </c>
      <c r="C5" s="887">
        <v>40</v>
      </c>
      <c r="D5" s="856">
        <v>189</v>
      </c>
      <c r="E5" s="856">
        <v>132</v>
      </c>
      <c r="F5" s="856">
        <v>178</v>
      </c>
      <c r="G5" s="856">
        <v>226</v>
      </c>
      <c r="H5" s="856">
        <v>181</v>
      </c>
      <c r="I5" s="888"/>
      <c r="J5" s="869">
        <f t="shared" si="2"/>
        <v>946</v>
      </c>
      <c r="K5" s="890">
        <f t="shared" si="0"/>
        <v>189.2</v>
      </c>
      <c r="L5" s="927"/>
      <c r="M5" s="922"/>
      <c r="N5" s="886" t="s">
        <v>52</v>
      </c>
      <c r="O5" s="931"/>
      <c r="P5" s="923">
        <v>222</v>
      </c>
      <c r="Q5" s="928">
        <f t="shared" si="1"/>
        <v>222</v>
      </c>
      <c r="R5" s="873"/>
      <c r="S5" s="854"/>
      <c r="T5" s="344"/>
    </row>
    <row r="6" spans="1:20" ht="15.75" thickBot="1">
      <c r="A6" s="874" t="s">
        <v>157</v>
      </c>
      <c r="B6" s="886" t="s">
        <v>31</v>
      </c>
      <c r="C6" s="887"/>
      <c r="D6" s="856">
        <v>147</v>
      </c>
      <c r="E6" s="856">
        <v>182</v>
      </c>
      <c r="F6" s="856">
        <v>187</v>
      </c>
      <c r="G6" s="856">
        <v>172</v>
      </c>
      <c r="H6" s="856">
        <v>222</v>
      </c>
      <c r="I6" s="888"/>
      <c r="J6" s="869">
        <f t="shared" si="2"/>
        <v>910</v>
      </c>
      <c r="K6" s="890">
        <f t="shared" si="0"/>
        <v>182</v>
      </c>
      <c r="L6" s="927"/>
      <c r="M6" s="922"/>
      <c r="N6" s="886" t="s">
        <v>76</v>
      </c>
      <c r="O6" s="931"/>
      <c r="P6" s="923">
        <v>209</v>
      </c>
      <c r="Q6" s="928">
        <f t="shared" si="1"/>
        <v>209</v>
      </c>
      <c r="R6" s="873"/>
      <c r="S6" s="854"/>
      <c r="T6" s="344"/>
    </row>
    <row r="7" spans="1:20" ht="15.75" thickBot="1">
      <c r="A7" s="874" t="s">
        <v>156</v>
      </c>
      <c r="B7" s="886" t="s">
        <v>150</v>
      </c>
      <c r="C7" s="887"/>
      <c r="D7" s="856">
        <v>193</v>
      </c>
      <c r="E7" s="856">
        <v>140</v>
      </c>
      <c r="F7" s="856">
        <v>207</v>
      </c>
      <c r="G7" s="856">
        <v>136</v>
      </c>
      <c r="H7" s="856">
        <v>221</v>
      </c>
      <c r="I7" s="888"/>
      <c r="J7" s="869">
        <f t="shared" si="2"/>
        <v>897</v>
      </c>
      <c r="K7" s="890">
        <f t="shared" si="0"/>
        <v>179.4</v>
      </c>
      <c r="L7" s="926"/>
      <c r="M7" s="922"/>
      <c r="N7" s="886" t="s">
        <v>55</v>
      </c>
      <c r="O7" s="931">
        <v>8</v>
      </c>
      <c r="P7" s="923">
        <v>107</v>
      </c>
      <c r="Q7" s="928">
        <f t="shared" si="1"/>
        <v>115</v>
      </c>
      <c r="R7" s="873"/>
      <c r="S7" s="854"/>
      <c r="T7" s="344"/>
    </row>
    <row r="8" spans="1:20" ht="15.75" thickBot="1">
      <c r="A8" s="893" t="s">
        <v>161</v>
      </c>
      <c r="B8" s="875" t="s">
        <v>24</v>
      </c>
      <c r="C8" s="876"/>
      <c r="D8" s="855">
        <v>185</v>
      </c>
      <c r="E8" s="855">
        <v>190</v>
      </c>
      <c r="F8" s="855">
        <v>157</v>
      </c>
      <c r="G8" s="855">
        <v>161</v>
      </c>
      <c r="H8" s="855">
        <v>192</v>
      </c>
      <c r="I8" s="877"/>
      <c r="J8" s="869">
        <f t="shared" si="2"/>
        <v>885</v>
      </c>
      <c r="K8" s="879">
        <f t="shared" si="0"/>
        <v>177</v>
      </c>
      <c r="L8" s="926"/>
      <c r="M8" s="922"/>
      <c r="N8" s="886"/>
      <c r="O8" s="931"/>
      <c r="P8" s="923"/>
      <c r="Q8" s="928"/>
      <c r="R8" s="873"/>
      <c r="S8" s="854"/>
      <c r="T8" s="344"/>
    </row>
    <row r="9" spans="1:20" ht="15.75" thickBot="1">
      <c r="A9" s="898" t="s">
        <v>160</v>
      </c>
      <c r="B9" s="881" t="s">
        <v>48</v>
      </c>
      <c r="C9" s="882"/>
      <c r="D9" s="883">
        <v>159</v>
      </c>
      <c r="E9" s="883">
        <v>219</v>
      </c>
      <c r="F9" s="883">
        <v>136</v>
      </c>
      <c r="G9" s="883">
        <v>177</v>
      </c>
      <c r="H9" s="883">
        <v>191</v>
      </c>
      <c r="I9" s="884"/>
      <c r="J9" s="869">
        <f t="shared" si="2"/>
        <v>882</v>
      </c>
      <c r="K9" s="885">
        <f t="shared" si="0"/>
        <v>176.4</v>
      </c>
      <c r="L9" s="926"/>
      <c r="M9" s="922"/>
      <c r="N9" s="923"/>
      <c r="O9" s="931"/>
      <c r="P9" s="923"/>
      <c r="Q9" s="928">
        <f>P9+O9</f>
        <v>0</v>
      </c>
      <c r="R9" s="873"/>
      <c r="S9" s="854"/>
      <c r="T9" s="344"/>
    </row>
    <row r="10" spans="1:20" ht="15.75" thickBot="1">
      <c r="A10" s="900" t="s">
        <v>152</v>
      </c>
      <c r="B10" s="886" t="s">
        <v>148</v>
      </c>
      <c r="C10" s="887"/>
      <c r="D10" s="856">
        <v>187</v>
      </c>
      <c r="E10" s="856">
        <v>168</v>
      </c>
      <c r="F10" s="856">
        <v>157</v>
      </c>
      <c r="G10" s="856">
        <v>167</v>
      </c>
      <c r="H10" s="856">
        <v>184</v>
      </c>
      <c r="I10" s="888"/>
      <c r="J10" s="869">
        <f t="shared" si="2"/>
        <v>863</v>
      </c>
      <c r="K10" s="890">
        <f t="shared" si="0"/>
        <v>172.6</v>
      </c>
      <c r="L10" s="927"/>
      <c r="M10" s="924"/>
      <c r="N10" s="925"/>
      <c r="O10" s="932"/>
      <c r="P10" s="930"/>
      <c r="Q10" s="929">
        <f>P10+O10</f>
        <v>0</v>
      </c>
      <c r="R10" s="873"/>
      <c r="S10" s="854"/>
      <c r="T10" s="344"/>
    </row>
    <row r="11" spans="1:20" ht="15.75" thickBot="1">
      <c r="A11" s="874" t="s">
        <v>153</v>
      </c>
      <c r="B11" s="886" t="s">
        <v>76</v>
      </c>
      <c r="C11" s="887"/>
      <c r="D11" s="856">
        <v>161</v>
      </c>
      <c r="E11" s="856">
        <v>167</v>
      </c>
      <c r="F11" s="856">
        <v>176</v>
      </c>
      <c r="G11" s="856">
        <v>174</v>
      </c>
      <c r="H11" s="856">
        <v>178</v>
      </c>
      <c r="I11" s="888"/>
      <c r="J11" s="869">
        <f t="shared" si="2"/>
        <v>856</v>
      </c>
      <c r="K11" s="890">
        <f t="shared" si="0"/>
        <v>171.2</v>
      </c>
      <c r="L11" s="901"/>
      <c r="M11" s="899"/>
      <c r="N11" s="902"/>
      <c r="O11" s="899"/>
      <c r="P11" s="899"/>
      <c r="Q11" s="873"/>
      <c r="R11" s="873"/>
      <c r="S11" s="854"/>
      <c r="T11" s="344"/>
    </row>
    <row r="12" spans="1:20" ht="15.75" thickBot="1">
      <c r="A12" s="903">
        <v>7.2</v>
      </c>
      <c r="B12" s="886" t="s">
        <v>54</v>
      </c>
      <c r="C12" s="887"/>
      <c r="D12" s="856">
        <v>161</v>
      </c>
      <c r="E12" s="856">
        <v>156</v>
      </c>
      <c r="F12" s="856">
        <v>132</v>
      </c>
      <c r="G12" s="856">
        <v>188</v>
      </c>
      <c r="H12" s="856">
        <v>204</v>
      </c>
      <c r="I12" s="888"/>
      <c r="J12" s="869">
        <f t="shared" si="2"/>
        <v>841</v>
      </c>
      <c r="K12" s="890">
        <f t="shared" si="0"/>
        <v>168.2</v>
      </c>
      <c r="L12" s="901"/>
      <c r="M12" s="899"/>
      <c r="N12" s="902"/>
      <c r="O12" s="899"/>
      <c r="P12" s="899"/>
      <c r="Q12" s="873"/>
      <c r="R12" s="873"/>
      <c r="S12" s="854"/>
      <c r="T12" s="344"/>
    </row>
    <row r="13" spans="1:20" ht="15.75" thickBot="1">
      <c r="A13" s="874" t="s">
        <v>151</v>
      </c>
      <c r="B13" s="886" t="s">
        <v>147</v>
      </c>
      <c r="C13" s="887"/>
      <c r="D13" s="856">
        <v>158</v>
      </c>
      <c r="E13" s="856">
        <v>186</v>
      </c>
      <c r="F13" s="856">
        <v>155</v>
      </c>
      <c r="G13" s="856">
        <v>180</v>
      </c>
      <c r="H13" s="856">
        <v>154</v>
      </c>
      <c r="I13" s="888"/>
      <c r="J13" s="869">
        <f t="shared" si="2"/>
        <v>833</v>
      </c>
      <c r="K13" s="890">
        <f t="shared" si="0"/>
        <v>166.6</v>
      </c>
      <c r="L13" s="901"/>
      <c r="M13" s="899"/>
      <c r="N13" s="902"/>
      <c r="O13" s="899"/>
      <c r="P13" s="899"/>
      <c r="Q13" s="873"/>
      <c r="R13" s="873"/>
      <c r="S13" s="854"/>
      <c r="T13" s="344"/>
    </row>
    <row r="14" spans="1:20" ht="15.75" thickBot="1">
      <c r="A14" s="874" t="s">
        <v>154</v>
      </c>
      <c r="B14" s="886" t="s">
        <v>149</v>
      </c>
      <c r="C14" s="887">
        <v>40</v>
      </c>
      <c r="D14" s="856">
        <v>142</v>
      </c>
      <c r="E14" s="856">
        <v>132</v>
      </c>
      <c r="F14" s="856">
        <v>182</v>
      </c>
      <c r="G14" s="856">
        <v>158</v>
      </c>
      <c r="H14" s="856">
        <v>160</v>
      </c>
      <c r="I14" s="888"/>
      <c r="J14" s="869">
        <f t="shared" si="2"/>
        <v>814</v>
      </c>
      <c r="K14" s="890">
        <f t="shared" si="0"/>
        <v>162.8</v>
      </c>
      <c r="L14" s="901"/>
      <c r="M14" s="899"/>
      <c r="N14" s="902"/>
      <c r="O14" s="899"/>
      <c r="P14" s="899"/>
      <c r="Q14" s="873"/>
      <c r="R14" s="873"/>
      <c r="S14" s="854"/>
      <c r="T14" s="344"/>
    </row>
    <row r="15" spans="1:20" ht="15.75" thickBot="1">
      <c r="A15" s="903">
        <v>9.1</v>
      </c>
      <c r="B15" s="886" t="s">
        <v>37</v>
      </c>
      <c r="C15" s="887">
        <v>40</v>
      </c>
      <c r="D15" s="856">
        <v>154</v>
      </c>
      <c r="E15" s="856">
        <v>164</v>
      </c>
      <c r="F15" s="856">
        <v>148</v>
      </c>
      <c r="G15" s="856">
        <v>182</v>
      </c>
      <c r="H15" s="856">
        <v>117</v>
      </c>
      <c r="I15" s="888"/>
      <c r="J15" s="869">
        <f t="shared" si="2"/>
        <v>805</v>
      </c>
      <c r="K15" s="890">
        <f t="shared" si="0"/>
        <v>161</v>
      </c>
      <c r="L15" s="899"/>
      <c r="M15" s="899"/>
      <c r="N15" s="899"/>
      <c r="O15" s="899"/>
      <c r="P15" s="899"/>
      <c r="Q15" s="873"/>
      <c r="R15" s="873"/>
      <c r="S15" s="854"/>
      <c r="T15" s="344"/>
    </row>
    <row r="16" spans="1:20" ht="15.75" thickBot="1">
      <c r="A16" s="874" t="s">
        <v>155</v>
      </c>
      <c r="B16" s="886" t="s">
        <v>52</v>
      </c>
      <c r="C16" s="887"/>
      <c r="D16" s="856">
        <v>186</v>
      </c>
      <c r="E16" s="856">
        <v>135</v>
      </c>
      <c r="F16" s="856">
        <v>145</v>
      </c>
      <c r="G16" s="856">
        <v>111</v>
      </c>
      <c r="H16" s="856">
        <v>195</v>
      </c>
      <c r="I16" s="888"/>
      <c r="J16" s="869">
        <f t="shared" si="2"/>
        <v>772</v>
      </c>
      <c r="K16" s="890">
        <f t="shared" si="0"/>
        <v>154.4</v>
      </c>
      <c r="L16" s="901"/>
      <c r="M16" s="899"/>
      <c r="N16" s="902"/>
      <c r="O16" s="899"/>
      <c r="P16" s="899"/>
      <c r="Q16" s="873"/>
      <c r="R16" s="873"/>
      <c r="S16" s="854"/>
      <c r="T16" s="344"/>
    </row>
    <row r="17" spans="1:20" ht="15.75" thickBot="1">
      <c r="A17" s="874" t="s">
        <v>159</v>
      </c>
      <c r="B17" s="886" t="s">
        <v>55</v>
      </c>
      <c r="C17" s="887">
        <v>40</v>
      </c>
      <c r="D17" s="856">
        <v>133</v>
      </c>
      <c r="E17" s="856">
        <v>143</v>
      </c>
      <c r="F17" s="856">
        <v>165</v>
      </c>
      <c r="G17" s="856">
        <v>137</v>
      </c>
      <c r="H17" s="856">
        <v>148</v>
      </c>
      <c r="I17" s="888"/>
      <c r="J17" s="869">
        <f t="shared" si="2"/>
        <v>766</v>
      </c>
      <c r="K17" s="890">
        <f t="shared" si="0"/>
        <v>153.2</v>
      </c>
      <c r="L17" s="899"/>
      <c r="M17" s="899"/>
      <c r="N17" s="902"/>
      <c r="O17" s="899"/>
      <c r="P17" s="899"/>
      <c r="Q17" s="873"/>
      <c r="R17" s="873"/>
      <c r="S17" s="854"/>
      <c r="T17" s="344"/>
    </row>
    <row r="18" spans="1:20" ht="15">
      <c r="A18" s="903">
        <v>8.1</v>
      </c>
      <c r="B18" s="886" t="s">
        <v>103</v>
      </c>
      <c r="C18" s="887"/>
      <c r="D18" s="856">
        <v>107</v>
      </c>
      <c r="E18" s="856">
        <v>160</v>
      </c>
      <c r="F18" s="856">
        <v>144</v>
      </c>
      <c r="G18" s="856">
        <v>146</v>
      </c>
      <c r="H18" s="856">
        <v>197</v>
      </c>
      <c r="I18" s="888"/>
      <c r="J18" s="869">
        <f t="shared" si="2"/>
        <v>754</v>
      </c>
      <c r="K18" s="890">
        <f t="shared" si="0"/>
        <v>150.8</v>
      </c>
      <c r="L18" s="901"/>
      <c r="M18" s="899"/>
      <c r="N18" s="902"/>
      <c r="O18" s="899"/>
      <c r="P18" s="899"/>
      <c r="Q18" s="873"/>
      <c r="R18" s="873"/>
      <c r="S18" s="854"/>
      <c r="T18" s="344"/>
    </row>
    <row r="19" spans="1:20" ht="15">
      <c r="A19" s="903"/>
      <c r="B19" s="886"/>
      <c r="C19" s="887"/>
      <c r="D19" s="856"/>
      <c r="E19" s="856"/>
      <c r="F19" s="856"/>
      <c r="G19" s="856"/>
      <c r="H19" s="856"/>
      <c r="I19" s="888"/>
      <c r="J19" s="889"/>
      <c r="K19" s="890">
        <f>J19/6</f>
        <v>0</v>
      </c>
      <c r="L19" s="899"/>
      <c r="M19" s="899"/>
      <c r="N19" s="899"/>
      <c r="O19" s="899"/>
      <c r="P19" s="899"/>
      <c r="Q19" s="873"/>
      <c r="R19" s="873"/>
      <c r="S19" s="854"/>
      <c r="T19" s="344"/>
    </row>
    <row r="20" spans="1:20" ht="15">
      <c r="A20" s="903"/>
      <c r="B20" s="886"/>
      <c r="C20" s="887"/>
      <c r="D20" s="856"/>
      <c r="E20" s="856"/>
      <c r="F20" s="856"/>
      <c r="G20" s="856"/>
      <c r="H20" s="856"/>
      <c r="I20" s="888"/>
      <c r="J20" s="889"/>
      <c r="K20" s="890">
        <f>J20/6</f>
        <v>0</v>
      </c>
      <c r="L20" s="899"/>
      <c r="M20" s="899"/>
      <c r="N20" s="899"/>
      <c r="O20" s="899"/>
      <c r="P20" s="899"/>
      <c r="Q20" s="873"/>
      <c r="R20" s="873"/>
      <c r="S20" s="854"/>
      <c r="T20" s="344"/>
    </row>
    <row r="21" spans="1:20" ht="15">
      <c r="A21" s="903"/>
      <c r="B21" s="886"/>
      <c r="C21" s="887"/>
      <c r="D21" s="856"/>
      <c r="E21" s="856"/>
      <c r="F21" s="856"/>
      <c r="G21" s="856"/>
      <c r="H21" s="856"/>
      <c r="I21" s="888"/>
      <c r="J21" s="889"/>
      <c r="K21" s="890">
        <f>J21/6</f>
        <v>0</v>
      </c>
      <c r="L21" s="899"/>
      <c r="M21" s="899"/>
      <c r="N21" s="873"/>
      <c r="O21" s="873"/>
      <c r="P21" s="873"/>
      <c r="Q21" s="873"/>
      <c r="R21" s="873"/>
      <c r="S21" s="854"/>
      <c r="T21" s="344"/>
    </row>
    <row r="22" spans="1:20" ht="15">
      <c r="A22" s="903"/>
      <c r="B22" s="886"/>
      <c r="C22" s="887"/>
      <c r="D22" s="856"/>
      <c r="E22" s="856"/>
      <c r="F22" s="856"/>
      <c r="G22" s="856"/>
      <c r="H22" s="856"/>
      <c r="I22" s="888"/>
      <c r="J22" s="889"/>
      <c r="K22" s="890">
        <f>J22/6</f>
        <v>0</v>
      </c>
      <c r="L22" s="899"/>
      <c r="M22" s="899"/>
      <c r="N22" s="873"/>
      <c r="O22" s="873"/>
      <c r="P22" s="873"/>
      <c r="Q22" s="873"/>
      <c r="R22" s="873"/>
      <c r="S22" s="854"/>
      <c r="T22" s="344"/>
    </row>
    <row r="23" spans="1:20" ht="15.75" thickBot="1">
      <c r="A23" s="904"/>
      <c r="B23" s="875"/>
      <c r="C23" s="876"/>
      <c r="D23" s="855"/>
      <c r="E23" s="855"/>
      <c r="F23" s="855"/>
      <c r="G23" s="855"/>
      <c r="H23" s="855"/>
      <c r="I23" s="877"/>
      <c r="J23" s="878"/>
      <c r="K23" s="879">
        <f>J23/6</f>
        <v>0</v>
      </c>
      <c r="L23" s="899"/>
      <c r="M23" s="899"/>
      <c r="N23" s="873"/>
      <c r="O23" s="873"/>
      <c r="P23" s="873"/>
      <c r="Q23" s="873"/>
      <c r="R23" s="873"/>
      <c r="S23" s="854"/>
      <c r="T23" s="344"/>
    </row>
    <row r="24" spans="1:20" ht="15.75" thickBot="1">
      <c r="A24" s="873"/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54"/>
      <c r="T24" s="344"/>
    </row>
    <row r="25" spans="1:20" ht="15.75" thickBot="1">
      <c r="A25" s="936" t="s">
        <v>0</v>
      </c>
      <c r="B25" s="936" t="s">
        <v>39</v>
      </c>
      <c r="C25" s="936" t="s">
        <v>2</v>
      </c>
      <c r="D25" s="936" t="s">
        <v>14</v>
      </c>
      <c r="E25" s="937" t="s">
        <v>43</v>
      </c>
      <c r="F25" s="937" t="s">
        <v>9</v>
      </c>
      <c r="G25" s="873"/>
      <c r="H25" s="873"/>
      <c r="I25" s="905" t="s">
        <v>11</v>
      </c>
      <c r="J25" s="905" t="s">
        <v>40</v>
      </c>
      <c r="K25" s="906" t="s">
        <v>2</v>
      </c>
      <c r="L25" s="906" t="s">
        <v>14</v>
      </c>
      <c r="M25" s="905" t="s">
        <v>43</v>
      </c>
      <c r="N25" s="906" t="s">
        <v>9</v>
      </c>
      <c r="O25" s="906" t="s">
        <v>10</v>
      </c>
      <c r="P25" s="873"/>
      <c r="Q25" s="873"/>
      <c r="R25" s="873"/>
      <c r="S25" s="854"/>
      <c r="T25" s="344"/>
    </row>
    <row r="26" spans="1:20" ht="15.75" thickBot="1">
      <c r="A26" s="911"/>
      <c r="B26" s="938" t="s">
        <v>15</v>
      </c>
      <c r="C26" s="872">
        <v>184</v>
      </c>
      <c r="D26" s="872">
        <v>168</v>
      </c>
      <c r="E26" s="872"/>
      <c r="F26" s="939">
        <f>E26+D26+C26</f>
        <v>352</v>
      </c>
      <c r="G26" s="873"/>
      <c r="H26" s="899"/>
      <c r="I26" s="909">
        <v>1</v>
      </c>
      <c r="J26" s="875" t="s">
        <v>147</v>
      </c>
      <c r="K26" s="908"/>
      <c r="L26" s="907">
        <v>205</v>
      </c>
      <c r="M26" s="907">
        <v>181</v>
      </c>
      <c r="N26" s="907">
        <f aca="true" t="shared" si="3" ref="N26:N32">K26+L26+M26</f>
        <v>386</v>
      </c>
      <c r="O26" s="907">
        <f aca="true" t="shared" si="4" ref="O26:O32">N26/2</f>
        <v>193</v>
      </c>
      <c r="P26" s="873"/>
      <c r="Q26" s="873"/>
      <c r="R26" s="873"/>
      <c r="S26" s="854"/>
      <c r="T26" s="344"/>
    </row>
    <row r="27" spans="1:20" ht="15.75" thickBot="1">
      <c r="A27" s="910"/>
      <c r="B27" s="940" t="s">
        <v>147</v>
      </c>
      <c r="C27" s="897">
        <v>194</v>
      </c>
      <c r="D27" s="897">
        <v>209</v>
      </c>
      <c r="E27" s="897"/>
      <c r="F27" s="918">
        <f aca="true" t="shared" si="5" ref="F27:F39">E27+D27+C27</f>
        <v>403</v>
      </c>
      <c r="G27" s="873"/>
      <c r="H27" s="873"/>
      <c r="I27" s="880">
        <v>2</v>
      </c>
      <c r="J27" s="940" t="s">
        <v>52</v>
      </c>
      <c r="K27" s="891"/>
      <c r="L27" s="892">
        <v>189</v>
      </c>
      <c r="M27" s="892">
        <v>181</v>
      </c>
      <c r="N27" s="892">
        <f t="shared" si="3"/>
        <v>370</v>
      </c>
      <c r="O27" s="891">
        <f t="shared" si="4"/>
        <v>185</v>
      </c>
      <c r="P27" s="873"/>
      <c r="Q27" s="873"/>
      <c r="R27" s="873"/>
      <c r="S27" s="854"/>
      <c r="T27" s="344"/>
    </row>
    <row r="28" spans="1:20" ht="15.75" thickBot="1">
      <c r="A28" s="933"/>
      <c r="B28" s="934"/>
      <c r="C28" s="899"/>
      <c r="D28" s="899"/>
      <c r="E28" s="899"/>
      <c r="F28" s="935"/>
      <c r="G28" s="873"/>
      <c r="H28" s="873"/>
      <c r="I28" s="880">
        <v>3</v>
      </c>
      <c r="J28" s="875" t="s">
        <v>139</v>
      </c>
      <c r="K28" s="891">
        <v>16</v>
      </c>
      <c r="L28" s="892">
        <v>192</v>
      </c>
      <c r="M28" s="892">
        <v>159</v>
      </c>
      <c r="N28" s="907">
        <f t="shared" si="3"/>
        <v>367</v>
      </c>
      <c r="O28" s="891">
        <f t="shared" si="4"/>
        <v>183.5</v>
      </c>
      <c r="P28" s="873"/>
      <c r="Q28" s="873"/>
      <c r="R28" s="873"/>
      <c r="S28" s="854"/>
      <c r="T28" s="344"/>
    </row>
    <row r="29" spans="1:20" ht="15.75" thickBot="1">
      <c r="A29" s="871"/>
      <c r="B29" s="865" t="s">
        <v>128</v>
      </c>
      <c r="C29" s="872">
        <v>169</v>
      </c>
      <c r="D29" s="872">
        <v>161</v>
      </c>
      <c r="E29" s="872"/>
      <c r="F29" s="939">
        <f t="shared" si="5"/>
        <v>330</v>
      </c>
      <c r="G29" s="873"/>
      <c r="H29" s="899"/>
      <c r="I29" s="880">
        <v>4</v>
      </c>
      <c r="J29" s="940" t="s">
        <v>149</v>
      </c>
      <c r="K29" s="891">
        <v>16</v>
      </c>
      <c r="L29" s="892">
        <v>157</v>
      </c>
      <c r="M29" s="892">
        <v>171</v>
      </c>
      <c r="N29" s="907">
        <f t="shared" si="3"/>
        <v>344</v>
      </c>
      <c r="O29" s="891">
        <f t="shared" si="4"/>
        <v>172</v>
      </c>
      <c r="P29" s="873"/>
      <c r="Q29" s="873"/>
      <c r="R29" s="873"/>
      <c r="S29" s="854"/>
      <c r="T29" s="344"/>
    </row>
    <row r="30" spans="1:20" ht="15.75" thickBot="1">
      <c r="A30" s="895"/>
      <c r="B30" s="875" t="s">
        <v>149</v>
      </c>
      <c r="C30" s="897">
        <v>172</v>
      </c>
      <c r="D30" s="897">
        <v>187</v>
      </c>
      <c r="E30" s="897"/>
      <c r="F30" s="918">
        <f t="shared" si="5"/>
        <v>359</v>
      </c>
      <c r="G30" s="873"/>
      <c r="H30" s="873"/>
      <c r="I30" s="880">
        <v>5</v>
      </c>
      <c r="J30" s="875" t="s">
        <v>31</v>
      </c>
      <c r="K30" s="891"/>
      <c r="L30" s="892">
        <v>169</v>
      </c>
      <c r="M30" s="892">
        <v>147</v>
      </c>
      <c r="N30" s="907">
        <f t="shared" si="3"/>
        <v>316</v>
      </c>
      <c r="O30" s="891">
        <f t="shared" si="4"/>
        <v>158</v>
      </c>
      <c r="P30" s="873"/>
      <c r="Q30" s="873"/>
      <c r="R30" s="873"/>
      <c r="S30" s="854"/>
      <c r="T30" s="344"/>
    </row>
    <row r="31" spans="1:20" ht="15.75" thickBot="1">
      <c r="A31" s="933"/>
      <c r="B31" s="934"/>
      <c r="C31" s="899"/>
      <c r="D31" s="899"/>
      <c r="E31" s="899"/>
      <c r="F31" s="935"/>
      <c r="G31" s="873"/>
      <c r="H31" s="873"/>
      <c r="I31" s="880">
        <v>6</v>
      </c>
      <c r="J31" s="865" t="s">
        <v>150</v>
      </c>
      <c r="K31" s="891"/>
      <c r="L31" s="892">
        <v>154</v>
      </c>
      <c r="M31" s="892">
        <v>143</v>
      </c>
      <c r="N31" s="907">
        <f t="shared" si="3"/>
        <v>297</v>
      </c>
      <c r="O31" s="891">
        <f t="shared" si="4"/>
        <v>148.5</v>
      </c>
      <c r="P31" s="873"/>
      <c r="Q31" s="873"/>
      <c r="R31" s="873"/>
      <c r="S31" s="854"/>
      <c r="T31" s="344"/>
    </row>
    <row r="32" spans="1:20" ht="15.75" thickBot="1">
      <c r="A32" s="911"/>
      <c r="B32" s="938" t="s">
        <v>20</v>
      </c>
      <c r="C32" s="872">
        <v>169</v>
      </c>
      <c r="D32" s="872">
        <v>214</v>
      </c>
      <c r="E32" s="872">
        <v>176</v>
      </c>
      <c r="F32" s="939">
        <f t="shared" si="5"/>
        <v>559</v>
      </c>
      <c r="G32" s="873"/>
      <c r="H32" s="873"/>
      <c r="I32" s="913">
        <v>7</v>
      </c>
      <c r="J32" s="912"/>
      <c r="K32" s="914"/>
      <c r="L32" s="915"/>
      <c r="M32" s="915"/>
      <c r="N32" s="915">
        <f t="shared" si="3"/>
        <v>0</v>
      </c>
      <c r="O32" s="894">
        <f t="shared" si="4"/>
        <v>0</v>
      </c>
      <c r="P32" s="873"/>
      <c r="Q32" s="873"/>
      <c r="R32" s="873"/>
      <c r="S32" s="854"/>
      <c r="T32" s="344"/>
    </row>
    <row r="33" spans="1:20" ht="15.75" thickBot="1">
      <c r="A33" s="910"/>
      <c r="B33" s="940" t="s">
        <v>52</v>
      </c>
      <c r="C33" s="897">
        <v>213</v>
      </c>
      <c r="D33" s="897">
        <v>171</v>
      </c>
      <c r="E33" s="897">
        <v>207</v>
      </c>
      <c r="F33" s="918">
        <f>E33+D33+C33</f>
        <v>591</v>
      </c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54"/>
      <c r="T33" s="344"/>
    </row>
    <row r="34" spans="1:20" ht="15.75" thickBot="1">
      <c r="A34" s="933"/>
      <c r="B34" s="934"/>
      <c r="C34" s="899"/>
      <c r="D34" s="899"/>
      <c r="E34" s="899"/>
      <c r="F34" s="935"/>
      <c r="G34" s="873"/>
      <c r="H34" s="873"/>
      <c r="I34" s="905" t="s">
        <v>11</v>
      </c>
      <c r="J34" s="905"/>
      <c r="K34" s="906"/>
      <c r="L34" s="906"/>
      <c r="M34" s="905"/>
      <c r="N34" s="906" t="s">
        <v>9</v>
      </c>
      <c r="O34" s="906" t="s">
        <v>10</v>
      </c>
      <c r="P34" s="873"/>
      <c r="Q34" s="873"/>
      <c r="R34" s="873"/>
      <c r="S34" s="854"/>
      <c r="T34" s="344"/>
    </row>
    <row r="35" spans="1:20" ht="15.75" thickBot="1">
      <c r="A35" s="871"/>
      <c r="B35" s="865" t="s">
        <v>148</v>
      </c>
      <c r="C35" s="872">
        <v>188</v>
      </c>
      <c r="D35" s="872">
        <v>158</v>
      </c>
      <c r="E35" s="872">
        <v>130</v>
      </c>
      <c r="F35" s="939">
        <f t="shared" si="5"/>
        <v>476</v>
      </c>
      <c r="G35" s="873"/>
      <c r="H35" s="873"/>
      <c r="I35" s="907"/>
      <c r="J35" s="940" t="s">
        <v>147</v>
      </c>
      <c r="K35" s="907"/>
      <c r="L35" s="907">
        <v>179</v>
      </c>
      <c r="M35" s="907"/>
      <c r="N35" s="907">
        <f>K35+L35+M35</f>
        <v>179</v>
      </c>
      <c r="O35" s="907">
        <f>N35</f>
        <v>179</v>
      </c>
      <c r="P35" s="873"/>
      <c r="Q35" s="873"/>
      <c r="R35" s="873"/>
      <c r="S35" s="854"/>
      <c r="T35" s="344"/>
    </row>
    <row r="36" spans="1:20" ht="15.75" thickBot="1">
      <c r="A36" s="895"/>
      <c r="B36" s="875" t="s">
        <v>139</v>
      </c>
      <c r="C36" s="897">
        <v>156</v>
      </c>
      <c r="D36" s="897">
        <v>197</v>
      </c>
      <c r="E36" s="897">
        <v>178</v>
      </c>
      <c r="F36" s="918">
        <f t="shared" si="5"/>
        <v>531</v>
      </c>
      <c r="G36" s="873"/>
      <c r="H36" s="873"/>
      <c r="I36" s="916"/>
      <c r="J36" s="875" t="s">
        <v>139</v>
      </c>
      <c r="K36" s="892">
        <v>8</v>
      </c>
      <c r="L36" s="892">
        <v>152</v>
      </c>
      <c r="M36" s="892"/>
      <c r="N36" s="892">
        <f>K36+L36+M36</f>
        <v>160</v>
      </c>
      <c r="O36" s="907">
        <f>N36</f>
        <v>160</v>
      </c>
      <c r="P36" s="873"/>
      <c r="Q36" s="873"/>
      <c r="R36" s="873"/>
      <c r="S36" s="854"/>
      <c r="T36" s="344"/>
    </row>
    <row r="37" spans="1:20" ht="15.75" thickBot="1">
      <c r="A37" s="933"/>
      <c r="B37" s="899"/>
      <c r="C37" s="899"/>
      <c r="D37" s="899"/>
      <c r="E37" s="899"/>
      <c r="F37" s="935"/>
      <c r="G37" s="873"/>
      <c r="H37" s="873"/>
      <c r="I37" s="916"/>
      <c r="J37" s="940" t="s">
        <v>52</v>
      </c>
      <c r="K37" s="892"/>
      <c r="L37" s="892">
        <v>177</v>
      </c>
      <c r="M37" s="892"/>
      <c r="N37" s="907">
        <f>K37+L37+M37</f>
        <v>177</v>
      </c>
      <c r="O37" s="907">
        <f>N37</f>
        <v>177</v>
      </c>
      <c r="P37" s="873"/>
      <c r="Q37" s="873"/>
      <c r="R37" s="873"/>
      <c r="S37" s="854"/>
      <c r="T37" s="344"/>
    </row>
    <row r="38" spans="1:20" ht="15.75" thickBot="1">
      <c r="A38" s="871"/>
      <c r="B38" s="865" t="s">
        <v>31</v>
      </c>
      <c r="C38" s="872">
        <v>159</v>
      </c>
      <c r="D38" s="872">
        <v>203</v>
      </c>
      <c r="E38" s="872">
        <v>180</v>
      </c>
      <c r="F38" s="939">
        <f t="shared" si="5"/>
        <v>542</v>
      </c>
      <c r="G38" s="873"/>
      <c r="H38" s="873"/>
      <c r="I38" s="910"/>
      <c r="J38" s="912"/>
      <c r="K38" s="896"/>
      <c r="L38" s="896"/>
      <c r="M38" s="896"/>
      <c r="N38" s="915">
        <f>K38+L38+M38</f>
        <v>0</v>
      </c>
      <c r="O38" s="907">
        <f>N38</f>
        <v>0</v>
      </c>
      <c r="P38" s="873"/>
      <c r="Q38" s="873"/>
      <c r="R38" s="873"/>
      <c r="S38" s="854"/>
      <c r="T38" s="344"/>
    </row>
    <row r="39" spans="1:20" ht="15.75" thickBot="1">
      <c r="A39" s="895"/>
      <c r="B39" s="875" t="s">
        <v>48</v>
      </c>
      <c r="C39" s="897">
        <v>190</v>
      </c>
      <c r="D39" s="897">
        <v>152</v>
      </c>
      <c r="E39" s="897">
        <v>137</v>
      </c>
      <c r="F39" s="918">
        <f t="shared" si="5"/>
        <v>479</v>
      </c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54"/>
      <c r="T39" s="344"/>
    </row>
    <row r="40" spans="1:20" ht="15.75" thickBot="1">
      <c r="A40" s="873"/>
      <c r="B40" s="873"/>
      <c r="C40" s="873"/>
      <c r="D40" s="873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54"/>
      <c r="T40" s="344"/>
    </row>
    <row r="41" spans="1:20" ht="15">
      <c r="A41" s="871"/>
      <c r="B41" s="865" t="s">
        <v>24</v>
      </c>
      <c r="C41" s="872">
        <v>177</v>
      </c>
      <c r="D41" s="872">
        <v>234</v>
      </c>
      <c r="E41" s="872"/>
      <c r="F41" s="939">
        <f>E41+D41+C41</f>
        <v>411</v>
      </c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54"/>
      <c r="T41" s="344"/>
    </row>
    <row r="42" spans="1:20" ht="15.75" thickBot="1">
      <c r="A42" s="895"/>
      <c r="B42" s="875" t="s">
        <v>150</v>
      </c>
      <c r="C42" s="897">
        <v>169</v>
      </c>
      <c r="D42" s="897">
        <v>143</v>
      </c>
      <c r="E42" s="897"/>
      <c r="F42" s="918">
        <f>E42+D42+C42</f>
        <v>312</v>
      </c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54"/>
      <c r="T42" s="344"/>
    </row>
    <row r="43" spans="1:20" ht="15">
      <c r="A43" s="873"/>
      <c r="B43" s="873"/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54"/>
      <c r="T43" s="344"/>
    </row>
    <row r="44" spans="1:20" ht="15">
      <c r="A44" s="917"/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917"/>
      <c r="S44" s="857"/>
      <c r="T44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:Q41"/>
    </sheetView>
  </sheetViews>
  <sheetFormatPr defaultColWidth="9.140625" defaultRowHeight="15"/>
  <cols>
    <col min="2" max="2" width="24.140625" style="0" customWidth="1"/>
    <col min="10" max="10" width="23.00390625" style="0" customWidth="1"/>
    <col min="11" max="11" width="10.00390625" style="0" customWidth="1"/>
    <col min="14" max="14" width="26.7109375" style="0" customWidth="1"/>
    <col min="15" max="15" width="9.7109375" style="0" customWidth="1"/>
  </cols>
  <sheetData>
    <row r="1" spans="1:20" ht="15.75" thickBot="1">
      <c r="A1" s="644" t="s">
        <v>0</v>
      </c>
      <c r="B1" s="728" t="s">
        <v>1</v>
      </c>
      <c r="C1" s="644" t="s">
        <v>2</v>
      </c>
      <c r="D1" s="643" t="s">
        <v>3</v>
      </c>
      <c r="E1" s="677" t="s">
        <v>4</v>
      </c>
      <c r="F1" s="644" t="s">
        <v>5</v>
      </c>
      <c r="G1" s="677" t="s">
        <v>6</v>
      </c>
      <c r="H1" s="644" t="s">
        <v>7</v>
      </c>
      <c r="I1" s="677" t="s">
        <v>8</v>
      </c>
      <c r="J1" s="727" t="s">
        <v>9</v>
      </c>
      <c r="K1" s="644" t="s">
        <v>10</v>
      </c>
      <c r="L1" s="485"/>
      <c r="M1" s="644" t="s">
        <v>0</v>
      </c>
      <c r="N1" s="740" t="s">
        <v>93</v>
      </c>
      <c r="O1" s="644" t="s">
        <v>2</v>
      </c>
      <c r="P1" s="678" t="s">
        <v>14</v>
      </c>
      <c r="Q1" s="741" t="s">
        <v>9</v>
      </c>
      <c r="R1" s="373"/>
      <c r="S1" s="373"/>
      <c r="T1" s="373"/>
    </row>
    <row r="2" spans="1:20" ht="15">
      <c r="A2" s="679"/>
      <c r="B2" s="761" t="s">
        <v>37</v>
      </c>
      <c r="C2" s="679">
        <v>48</v>
      </c>
      <c r="D2" s="680">
        <v>148</v>
      </c>
      <c r="E2" s="681">
        <v>223</v>
      </c>
      <c r="F2" s="681">
        <v>190</v>
      </c>
      <c r="G2" s="681">
        <v>216</v>
      </c>
      <c r="H2" s="681">
        <v>221</v>
      </c>
      <c r="I2" s="682">
        <v>170</v>
      </c>
      <c r="J2" s="765">
        <f aca="true" t="shared" si="0" ref="J2:J9">C2+D2+E2+F2+G2+H2+I2</f>
        <v>1216</v>
      </c>
      <c r="K2" s="736">
        <f aca="true" t="shared" si="1" ref="K2:K9">J2/6</f>
        <v>202.66666666666666</v>
      </c>
      <c r="L2" s="643">
        <v>1</v>
      </c>
      <c r="M2" s="722">
        <v>2</v>
      </c>
      <c r="N2" s="770" t="s">
        <v>20</v>
      </c>
      <c r="O2" s="722"/>
      <c r="P2" s="721">
        <v>178</v>
      </c>
      <c r="Q2" s="729">
        <f>P2+O2</f>
        <v>178</v>
      </c>
      <c r="R2" s="719"/>
      <c r="S2" s="373"/>
      <c r="T2" s="373"/>
    </row>
    <row r="3" spans="1:20" ht="15.75" thickBot="1">
      <c r="A3" s="683"/>
      <c r="B3" s="762" t="s">
        <v>15</v>
      </c>
      <c r="C3" s="683">
        <v>48</v>
      </c>
      <c r="D3" s="684">
        <v>196</v>
      </c>
      <c r="E3" s="685">
        <v>192</v>
      </c>
      <c r="F3" s="685">
        <v>213</v>
      </c>
      <c r="G3" s="685">
        <v>170</v>
      </c>
      <c r="H3" s="685">
        <v>207</v>
      </c>
      <c r="I3" s="686">
        <v>169</v>
      </c>
      <c r="J3" s="766">
        <f t="shared" si="0"/>
        <v>1195</v>
      </c>
      <c r="K3" s="737">
        <f t="shared" si="1"/>
        <v>199.16666666666666</v>
      </c>
      <c r="L3" s="788">
        <v>2</v>
      </c>
      <c r="M3" s="724">
        <v>3</v>
      </c>
      <c r="N3" s="771" t="s">
        <v>65</v>
      </c>
      <c r="O3" s="724"/>
      <c r="P3" s="723">
        <v>195</v>
      </c>
      <c r="Q3" s="730">
        <f>P3+O3</f>
        <v>195</v>
      </c>
      <c r="R3" s="389"/>
      <c r="S3" s="373"/>
      <c r="T3" s="373"/>
    </row>
    <row r="4" spans="1:20" ht="15.75" thickBot="1">
      <c r="A4" s="687"/>
      <c r="B4" s="763" t="s">
        <v>48</v>
      </c>
      <c r="C4" s="687"/>
      <c r="D4" s="688">
        <v>156</v>
      </c>
      <c r="E4" s="689">
        <v>161</v>
      </c>
      <c r="F4" s="689">
        <v>203</v>
      </c>
      <c r="G4" s="689">
        <v>194</v>
      </c>
      <c r="H4" s="689">
        <v>210</v>
      </c>
      <c r="I4" s="690">
        <v>226</v>
      </c>
      <c r="J4" s="767">
        <f t="shared" si="0"/>
        <v>1150</v>
      </c>
      <c r="K4" s="738">
        <f t="shared" si="1"/>
        <v>191.66666666666666</v>
      </c>
      <c r="L4" s="788">
        <v>3</v>
      </c>
      <c r="M4" s="724">
        <v>4</v>
      </c>
      <c r="N4" s="772" t="s">
        <v>31</v>
      </c>
      <c r="O4" s="724"/>
      <c r="P4" s="723">
        <v>160</v>
      </c>
      <c r="Q4" s="730">
        <f>O4+P4</f>
        <v>160</v>
      </c>
      <c r="R4" s="719"/>
      <c r="S4" s="373"/>
      <c r="T4" s="373"/>
    </row>
    <row r="5" spans="1:20" ht="15.75" thickBot="1">
      <c r="A5" s="683"/>
      <c r="B5" s="762" t="s">
        <v>137</v>
      </c>
      <c r="C5" s="683"/>
      <c r="D5" s="684">
        <v>188</v>
      </c>
      <c r="E5" s="685">
        <v>154</v>
      </c>
      <c r="F5" s="685">
        <v>199</v>
      </c>
      <c r="G5" s="685">
        <v>217</v>
      </c>
      <c r="H5" s="685">
        <v>172</v>
      </c>
      <c r="I5" s="686">
        <v>154</v>
      </c>
      <c r="J5" s="766">
        <f t="shared" si="0"/>
        <v>1084</v>
      </c>
      <c r="K5" s="737">
        <f t="shared" si="1"/>
        <v>180.66666666666666</v>
      </c>
      <c r="L5" s="789">
        <v>4</v>
      </c>
      <c r="M5" s="724"/>
      <c r="N5" s="790"/>
      <c r="O5" s="724"/>
      <c r="P5" s="723"/>
      <c r="Q5" s="730">
        <f>P5+O5</f>
        <v>0</v>
      </c>
      <c r="R5" s="720"/>
      <c r="S5" s="373"/>
      <c r="T5" s="373"/>
    </row>
    <row r="6" spans="1:20" ht="15">
      <c r="A6" s="687"/>
      <c r="B6" s="763" t="s">
        <v>31</v>
      </c>
      <c r="C6" s="687"/>
      <c r="D6" s="688">
        <v>143</v>
      </c>
      <c r="E6" s="689">
        <v>159</v>
      </c>
      <c r="F6" s="689">
        <v>181</v>
      </c>
      <c r="G6" s="689">
        <v>202</v>
      </c>
      <c r="H6" s="689">
        <v>198</v>
      </c>
      <c r="I6" s="690">
        <v>167</v>
      </c>
      <c r="J6" s="767">
        <f t="shared" si="0"/>
        <v>1050</v>
      </c>
      <c r="K6" s="738">
        <f t="shared" si="1"/>
        <v>175</v>
      </c>
      <c r="L6" s="769">
        <v>5</v>
      </c>
      <c r="M6" s="724"/>
      <c r="N6" s="771"/>
      <c r="O6" s="724"/>
      <c r="P6" s="723"/>
      <c r="Q6" s="730">
        <f>P6+O6</f>
        <v>0</v>
      </c>
      <c r="R6" s="389"/>
      <c r="S6" s="373"/>
      <c r="T6" s="373"/>
    </row>
    <row r="7" spans="1:20" ht="15">
      <c r="A7" s="691"/>
      <c r="B7" s="764" t="s">
        <v>145</v>
      </c>
      <c r="C7" s="691"/>
      <c r="D7" s="692">
        <v>135</v>
      </c>
      <c r="E7" s="693">
        <v>180</v>
      </c>
      <c r="F7" s="693">
        <v>161</v>
      </c>
      <c r="G7" s="693">
        <v>168</v>
      </c>
      <c r="H7" s="693">
        <v>188</v>
      </c>
      <c r="I7" s="694">
        <v>172</v>
      </c>
      <c r="J7" s="768">
        <f t="shared" si="0"/>
        <v>1004</v>
      </c>
      <c r="K7" s="739">
        <f t="shared" si="1"/>
        <v>167.33333333333334</v>
      </c>
      <c r="L7" s="769">
        <v>6</v>
      </c>
      <c r="M7" s="724"/>
      <c r="N7" s="771"/>
      <c r="O7" s="724"/>
      <c r="P7" s="723"/>
      <c r="Q7" s="730"/>
      <c r="R7" s="389"/>
      <c r="S7" s="373"/>
      <c r="T7" s="373"/>
    </row>
    <row r="8" spans="1:20" ht="15.75" thickBot="1">
      <c r="A8" s="691"/>
      <c r="B8" s="764" t="s">
        <v>20</v>
      </c>
      <c r="C8" s="691"/>
      <c r="D8" s="692">
        <v>167</v>
      </c>
      <c r="E8" s="693">
        <v>158</v>
      </c>
      <c r="F8" s="693">
        <v>157</v>
      </c>
      <c r="G8" s="693">
        <v>157</v>
      </c>
      <c r="H8" s="693">
        <v>202</v>
      </c>
      <c r="I8" s="694">
        <v>162</v>
      </c>
      <c r="J8" s="768">
        <f t="shared" si="0"/>
        <v>1003</v>
      </c>
      <c r="K8" s="739">
        <f t="shared" si="1"/>
        <v>167.16666666666666</v>
      </c>
      <c r="L8" s="769">
        <v>7</v>
      </c>
      <c r="M8" s="726"/>
      <c r="N8" s="772"/>
      <c r="O8" s="726"/>
      <c r="P8" s="725"/>
      <c r="Q8" s="731"/>
      <c r="R8" s="389"/>
      <c r="S8" s="373"/>
      <c r="T8" s="373"/>
    </row>
    <row r="9" spans="1:20" ht="15.75" thickBot="1">
      <c r="A9" s="683"/>
      <c r="B9" s="762" t="s">
        <v>65</v>
      </c>
      <c r="C9" s="683"/>
      <c r="D9" s="684">
        <v>112</v>
      </c>
      <c r="E9" s="685">
        <v>178</v>
      </c>
      <c r="F9" s="685">
        <v>135</v>
      </c>
      <c r="G9" s="685">
        <v>178</v>
      </c>
      <c r="H9" s="685">
        <v>233</v>
      </c>
      <c r="I9" s="686">
        <v>134</v>
      </c>
      <c r="J9" s="766">
        <f t="shared" si="0"/>
        <v>970</v>
      </c>
      <c r="K9" s="737">
        <f t="shared" si="1"/>
        <v>161.66666666666666</v>
      </c>
      <c r="L9" s="769">
        <v>8</v>
      </c>
      <c r="M9" s="485"/>
      <c r="N9" s="485"/>
      <c r="O9" s="485"/>
      <c r="P9" s="485"/>
      <c r="Q9" s="485"/>
      <c r="R9" s="373"/>
      <c r="S9" s="373"/>
      <c r="T9" s="373"/>
    </row>
    <row r="10" spans="1:20" ht="15">
      <c r="A10" s="743"/>
      <c r="B10" s="744"/>
      <c r="C10" s="743"/>
      <c r="D10" s="745"/>
      <c r="E10" s="746"/>
      <c r="F10" s="746"/>
      <c r="G10" s="746"/>
      <c r="H10" s="746"/>
      <c r="I10" s="747"/>
      <c r="J10" s="743"/>
      <c r="K10" s="748"/>
      <c r="L10" s="485"/>
      <c r="M10" s="485"/>
      <c r="N10" s="485"/>
      <c r="O10" s="485"/>
      <c r="P10" s="485"/>
      <c r="Q10" s="485"/>
      <c r="R10" s="373"/>
      <c r="S10" s="373"/>
      <c r="T10" s="373"/>
    </row>
    <row r="11" spans="1:20" ht="15">
      <c r="A11" s="749"/>
      <c r="B11" s="750"/>
      <c r="C11" s="749"/>
      <c r="D11" s="751"/>
      <c r="E11" s="752"/>
      <c r="F11" s="752"/>
      <c r="G11" s="752"/>
      <c r="H11" s="752"/>
      <c r="I11" s="753"/>
      <c r="J11" s="749"/>
      <c r="K11" s="754"/>
      <c r="L11" s="485"/>
      <c r="M11" s="485"/>
      <c r="N11" s="485"/>
      <c r="O11" s="485"/>
      <c r="P11" s="485"/>
      <c r="Q11" s="485"/>
      <c r="R11" s="373"/>
      <c r="S11" s="373"/>
      <c r="T11" s="373"/>
    </row>
    <row r="12" spans="1:20" ht="15.75" thickBot="1">
      <c r="A12" s="749"/>
      <c r="B12" s="750"/>
      <c r="C12" s="749"/>
      <c r="D12" s="751"/>
      <c r="E12" s="752"/>
      <c r="F12" s="752"/>
      <c r="G12" s="752"/>
      <c r="H12" s="752"/>
      <c r="I12" s="753"/>
      <c r="J12" s="749"/>
      <c r="K12" s="760"/>
      <c r="L12" s="485"/>
      <c r="M12" s="485"/>
      <c r="N12" s="485"/>
      <c r="O12" s="485"/>
      <c r="P12" s="485"/>
      <c r="Q12" s="485"/>
      <c r="R12" s="373"/>
      <c r="S12" s="373"/>
      <c r="T12" s="373"/>
    </row>
    <row r="13" spans="1:20" ht="15">
      <c r="A13" s="749"/>
      <c r="B13" s="750"/>
      <c r="C13" s="749"/>
      <c r="D13" s="751"/>
      <c r="E13" s="752"/>
      <c r="F13" s="752"/>
      <c r="G13" s="752"/>
      <c r="H13" s="752"/>
      <c r="I13" s="753"/>
      <c r="J13" s="749"/>
      <c r="K13" s="748"/>
      <c r="L13" s="695"/>
      <c r="M13" s="485"/>
      <c r="N13" s="611"/>
      <c r="O13" s="485"/>
      <c r="P13" s="485"/>
      <c r="Q13" s="485"/>
      <c r="R13" s="373"/>
      <c r="S13" s="373"/>
      <c r="T13" s="373"/>
    </row>
    <row r="14" spans="1:20" ht="15">
      <c r="A14" s="749"/>
      <c r="B14" s="750"/>
      <c r="C14" s="749"/>
      <c r="D14" s="751"/>
      <c r="E14" s="752"/>
      <c r="F14" s="752"/>
      <c r="G14" s="752"/>
      <c r="H14" s="752"/>
      <c r="I14" s="753"/>
      <c r="J14" s="749"/>
      <c r="K14" s="754"/>
      <c r="L14" s="485"/>
      <c r="M14" s="485"/>
      <c r="N14" s="611"/>
      <c r="O14" s="485"/>
      <c r="P14" s="485"/>
      <c r="Q14" s="485"/>
      <c r="R14" s="373"/>
      <c r="S14" s="373"/>
      <c r="T14" s="373"/>
    </row>
    <row r="15" spans="1:20" ht="15">
      <c r="A15" s="749"/>
      <c r="B15" s="750"/>
      <c r="C15" s="749"/>
      <c r="D15" s="751"/>
      <c r="E15" s="752"/>
      <c r="F15" s="752"/>
      <c r="G15" s="752"/>
      <c r="H15" s="752"/>
      <c r="I15" s="753"/>
      <c r="J15" s="749"/>
      <c r="K15" s="754"/>
      <c r="L15" s="485"/>
      <c r="M15" s="485"/>
      <c r="N15" s="485"/>
      <c r="O15" s="485"/>
      <c r="P15" s="485"/>
      <c r="Q15" s="485"/>
      <c r="R15" s="373"/>
      <c r="S15" s="373"/>
      <c r="T15" s="373"/>
    </row>
    <row r="16" spans="1:20" ht="15">
      <c r="A16" s="749"/>
      <c r="B16" s="750"/>
      <c r="C16" s="749"/>
      <c r="D16" s="751"/>
      <c r="E16" s="752"/>
      <c r="F16" s="752"/>
      <c r="G16" s="752"/>
      <c r="H16" s="752"/>
      <c r="I16" s="753"/>
      <c r="J16" s="749"/>
      <c r="K16" s="754"/>
      <c r="L16" s="695"/>
      <c r="M16" s="485"/>
      <c r="N16" s="611"/>
      <c r="O16" s="485"/>
      <c r="P16" s="485"/>
      <c r="Q16" s="485"/>
      <c r="R16" s="373"/>
      <c r="S16" s="373"/>
      <c r="T16" s="373"/>
    </row>
    <row r="17" spans="1:20" ht="15">
      <c r="A17" s="749"/>
      <c r="B17" s="750"/>
      <c r="C17" s="749"/>
      <c r="D17" s="751"/>
      <c r="E17" s="752"/>
      <c r="F17" s="752"/>
      <c r="G17" s="752"/>
      <c r="H17" s="752"/>
      <c r="I17" s="753"/>
      <c r="J17" s="749"/>
      <c r="K17" s="754"/>
      <c r="L17" s="485"/>
      <c r="M17" s="485"/>
      <c r="N17" s="611"/>
      <c r="O17" s="485"/>
      <c r="P17" s="485"/>
      <c r="Q17" s="485"/>
      <c r="R17" s="373"/>
      <c r="S17" s="373"/>
      <c r="T17" s="373"/>
    </row>
    <row r="18" spans="1:20" ht="15">
      <c r="A18" s="749"/>
      <c r="B18" s="750"/>
      <c r="C18" s="749"/>
      <c r="D18" s="751"/>
      <c r="E18" s="752"/>
      <c r="F18" s="752"/>
      <c r="G18" s="752"/>
      <c r="H18" s="752"/>
      <c r="I18" s="753"/>
      <c r="J18" s="749"/>
      <c r="K18" s="754"/>
      <c r="L18" s="695"/>
      <c r="M18" s="485"/>
      <c r="N18" s="611"/>
      <c r="O18" s="485"/>
      <c r="P18" s="485"/>
      <c r="Q18" s="485"/>
      <c r="R18" s="373"/>
      <c r="S18" s="373"/>
      <c r="T18" s="373"/>
    </row>
    <row r="19" spans="1:20" ht="15">
      <c r="A19" s="749"/>
      <c r="B19" s="750"/>
      <c r="C19" s="749"/>
      <c r="D19" s="751"/>
      <c r="E19" s="752"/>
      <c r="F19" s="752"/>
      <c r="G19" s="752"/>
      <c r="H19" s="752"/>
      <c r="I19" s="753"/>
      <c r="J19" s="749"/>
      <c r="K19" s="754"/>
      <c r="L19" s="485"/>
      <c r="M19" s="485"/>
      <c r="N19" s="485"/>
      <c r="O19" s="485"/>
      <c r="P19" s="485"/>
      <c r="Q19" s="485"/>
      <c r="R19" s="373"/>
      <c r="S19" s="373"/>
      <c r="T19" s="373"/>
    </row>
    <row r="20" spans="1:20" ht="15">
      <c r="A20" s="749"/>
      <c r="B20" s="750"/>
      <c r="C20" s="749"/>
      <c r="D20" s="751"/>
      <c r="E20" s="752"/>
      <c r="F20" s="752"/>
      <c r="G20" s="752"/>
      <c r="H20" s="752"/>
      <c r="I20" s="753"/>
      <c r="J20" s="749"/>
      <c r="K20" s="754"/>
      <c r="L20" s="485"/>
      <c r="M20" s="485"/>
      <c r="N20" s="485"/>
      <c r="O20" s="485"/>
      <c r="P20" s="485"/>
      <c r="Q20" s="485"/>
      <c r="R20" s="373"/>
      <c r="S20" s="373"/>
      <c r="T20" s="373"/>
    </row>
    <row r="21" spans="1:20" ht="15">
      <c r="A21" s="749"/>
      <c r="B21" s="750"/>
      <c r="C21" s="749"/>
      <c r="D21" s="751"/>
      <c r="E21" s="752"/>
      <c r="F21" s="752"/>
      <c r="G21" s="752"/>
      <c r="H21" s="752"/>
      <c r="I21" s="753"/>
      <c r="J21" s="749"/>
      <c r="K21" s="754"/>
      <c r="L21" s="485"/>
      <c r="M21" s="485"/>
      <c r="N21" s="389"/>
      <c r="O21" s="389"/>
      <c r="P21" s="389"/>
      <c r="Q21" s="389"/>
      <c r="R21" s="373"/>
      <c r="S21" s="373"/>
      <c r="T21" s="373"/>
    </row>
    <row r="22" spans="1:20" ht="15">
      <c r="A22" s="749"/>
      <c r="B22" s="750"/>
      <c r="C22" s="749"/>
      <c r="D22" s="751"/>
      <c r="E22" s="752"/>
      <c r="F22" s="752"/>
      <c r="G22" s="752"/>
      <c r="H22" s="752"/>
      <c r="I22" s="753"/>
      <c r="J22" s="749"/>
      <c r="K22" s="754"/>
      <c r="L22" s="485"/>
      <c r="M22" s="485"/>
      <c r="N22" s="389"/>
      <c r="O22" s="389"/>
      <c r="P22" s="389"/>
      <c r="Q22" s="389"/>
      <c r="R22" s="373"/>
      <c r="S22" s="373"/>
      <c r="T22" s="373"/>
    </row>
    <row r="23" spans="1:20" ht="15.75" thickBot="1">
      <c r="A23" s="755"/>
      <c r="B23" s="756"/>
      <c r="C23" s="755"/>
      <c r="D23" s="757"/>
      <c r="E23" s="758"/>
      <c r="F23" s="758"/>
      <c r="G23" s="758"/>
      <c r="H23" s="758"/>
      <c r="I23" s="759"/>
      <c r="J23" s="755"/>
      <c r="K23" s="760"/>
      <c r="L23" s="485"/>
      <c r="M23" s="485"/>
      <c r="N23" s="389"/>
      <c r="O23" s="389"/>
      <c r="P23" s="389"/>
      <c r="Q23" s="389"/>
      <c r="R23" s="373"/>
      <c r="S23" s="373"/>
      <c r="T23" s="373"/>
    </row>
    <row r="24" spans="1:20" ht="15.75" thickBo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647" t="s">
        <v>0</v>
      </c>
      <c r="B25" s="733" t="s">
        <v>39</v>
      </c>
      <c r="C25" s="647" t="s">
        <v>2</v>
      </c>
      <c r="D25" s="647" t="s">
        <v>14</v>
      </c>
      <c r="E25" s="648" t="s">
        <v>146</v>
      </c>
      <c r="F25" s="732" t="s">
        <v>9</v>
      </c>
      <c r="G25" s="373"/>
      <c r="H25" s="373"/>
      <c r="I25" s="647" t="s">
        <v>0</v>
      </c>
      <c r="J25" s="797" t="s">
        <v>40</v>
      </c>
      <c r="K25" s="648" t="s">
        <v>2</v>
      </c>
      <c r="L25" s="648" t="s">
        <v>14</v>
      </c>
      <c r="M25" s="647" t="s">
        <v>43</v>
      </c>
      <c r="N25" s="742" t="s">
        <v>9</v>
      </c>
      <c r="O25" s="648" t="s">
        <v>10</v>
      </c>
      <c r="P25" s="373"/>
      <c r="Q25" s="373"/>
      <c r="R25" s="373"/>
      <c r="S25" s="373"/>
      <c r="T25" s="373"/>
    </row>
    <row r="26" spans="1:20" ht="15.75" thickBot="1">
      <c r="A26" s="696"/>
      <c r="B26" s="783" t="s">
        <v>63</v>
      </c>
      <c r="C26" s="697">
        <v>16</v>
      </c>
      <c r="D26" s="697">
        <v>189</v>
      </c>
      <c r="E26" s="698">
        <v>138</v>
      </c>
      <c r="F26" s="774">
        <f>E26+D26+C26</f>
        <v>343</v>
      </c>
      <c r="G26" s="373"/>
      <c r="H26" s="373"/>
      <c r="I26" s="794"/>
      <c r="J26" s="783"/>
      <c r="K26" s="795"/>
      <c r="L26" s="707"/>
      <c r="M26" s="707"/>
      <c r="N26" s="779">
        <f aca="true" t="shared" si="2" ref="N26:N32">K26+L26+M26</f>
        <v>0</v>
      </c>
      <c r="O26" s="796">
        <f aca="true" t="shared" si="3" ref="O26:O32">N26/2</f>
        <v>0</v>
      </c>
      <c r="P26" s="373"/>
      <c r="Q26" s="373"/>
      <c r="R26" s="373"/>
      <c r="S26" s="373"/>
      <c r="T26" s="373"/>
    </row>
    <row r="27" spans="1:20" ht="15.75" thickBot="1">
      <c r="A27" s="699"/>
      <c r="B27" s="770" t="s">
        <v>20</v>
      </c>
      <c r="C27" s="700"/>
      <c r="D27" s="700">
        <v>246</v>
      </c>
      <c r="E27" s="701">
        <v>166</v>
      </c>
      <c r="F27" s="775">
        <f aca="true" t="shared" si="4" ref="F27:F39">E27+D27+C27</f>
        <v>412</v>
      </c>
      <c r="G27" s="373"/>
      <c r="H27" s="373"/>
      <c r="I27" s="702"/>
      <c r="J27" s="770"/>
      <c r="K27" s="704"/>
      <c r="L27" s="703"/>
      <c r="M27" s="703"/>
      <c r="N27" s="777">
        <f t="shared" si="2"/>
        <v>0</v>
      </c>
      <c r="O27" s="778">
        <f t="shared" si="3"/>
        <v>0</v>
      </c>
      <c r="P27" s="373"/>
      <c r="Q27" s="373"/>
      <c r="R27" s="373"/>
      <c r="S27" s="373"/>
      <c r="T27" s="373"/>
    </row>
    <row r="28" spans="1:20" ht="15.75" thickBot="1">
      <c r="A28" s="705"/>
      <c r="B28" s="785"/>
      <c r="C28" s="706"/>
      <c r="D28" s="706"/>
      <c r="E28" s="706"/>
      <c r="F28" s="776"/>
      <c r="G28" s="373"/>
      <c r="H28" s="373"/>
      <c r="I28" s="702"/>
      <c r="J28" s="784"/>
      <c r="K28" s="704"/>
      <c r="L28" s="703"/>
      <c r="M28" s="703"/>
      <c r="N28" s="779">
        <f t="shared" si="2"/>
        <v>0</v>
      </c>
      <c r="O28" s="778">
        <f t="shared" si="3"/>
        <v>0</v>
      </c>
      <c r="P28" s="373"/>
      <c r="Q28" s="373"/>
      <c r="R28" s="373"/>
      <c r="S28" s="373"/>
      <c r="T28" s="373"/>
    </row>
    <row r="29" spans="1:20" ht="15">
      <c r="A29" s="708"/>
      <c r="B29" s="784" t="s">
        <v>15</v>
      </c>
      <c r="C29" s="709">
        <v>16</v>
      </c>
      <c r="D29" s="709">
        <v>188</v>
      </c>
      <c r="E29" s="710">
        <v>208</v>
      </c>
      <c r="F29" s="774">
        <f t="shared" si="4"/>
        <v>412</v>
      </c>
      <c r="G29" s="373"/>
      <c r="H29" s="373"/>
      <c r="I29" s="702"/>
      <c r="J29" s="734"/>
      <c r="K29" s="704"/>
      <c r="L29" s="703"/>
      <c r="M29" s="703"/>
      <c r="N29" s="779">
        <f t="shared" si="2"/>
        <v>0</v>
      </c>
      <c r="O29" s="778">
        <f t="shared" si="3"/>
        <v>0</v>
      </c>
      <c r="P29" s="373"/>
      <c r="Q29" s="373"/>
      <c r="R29" s="373"/>
      <c r="S29" s="373"/>
      <c r="T29" s="373"/>
    </row>
    <row r="30" spans="1:20" ht="15.75" thickBot="1">
      <c r="A30" s="699"/>
      <c r="B30" s="771" t="s">
        <v>65</v>
      </c>
      <c r="C30" s="700"/>
      <c r="D30" s="700">
        <v>147</v>
      </c>
      <c r="E30" s="701">
        <v>134</v>
      </c>
      <c r="F30" s="775">
        <f t="shared" si="4"/>
        <v>281</v>
      </c>
      <c r="G30" s="373"/>
      <c r="H30" s="373"/>
      <c r="I30" s="702"/>
      <c r="J30" s="734"/>
      <c r="K30" s="704"/>
      <c r="L30" s="703"/>
      <c r="M30" s="703"/>
      <c r="N30" s="779">
        <f t="shared" si="2"/>
        <v>0</v>
      </c>
      <c r="O30" s="778">
        <f t="shared" si="3"/>
        <v>0</v>
      </c>
      <c r="P30" s="373"/>
      <c r="Q30" s="373"/>
      <c r="R30" s="373"/>
      <c r="S30" s="373"/>
      <c r="T30" s="373"/>
    </row>
    <row r="31" spans="1:20" ht="15.75" thickBot="1">
      <c r="A31" s="705"/>
      <c r="B31" s="785"/>
      <c r="C31" s="706"/>
      <c r="D31" s="706"/>
      <c r="E31" s="706"/>
      <c r="F31" s="776"/>
      <c r="G31" s="373"/>
      <c r="H31" s="373"/>
      <c r="I31" s="702"/>
      <c r="J31" s="734"/>
      <c r="K31" s="704"/>
      <c r="L31" s="703"/>
      <c r="M31" s="703"/>
      <c r="N31" s="779">
        <f t="shared" si="2"/>
        <v>0</v>
      </c>
      <c r="O31" s="778">
        <f t="shared" si="3"/>
        <v>0</v>
      </c>
      <c r="P31" s="373"/>
      <c r="Q31" s="373"/>
      <c r="R31" s="373"/>
      <c r="S31" s="373"/>
      <c r="T31" s="373"/>
    </row>
    <row r="32" spans="1:20" ht="15.75" thickBot="1">
      <c r="A32" s="708"/>
      <c r="B32" s="784" t="s">
        <v>48</v>
      </c>
      <c r="C32" s="709"/>
      <c r="D32" s="710">
        <v>193</v>
      </c>
      <c r="E32" s="710">
        <v>202</v>
      </c>
      <c r="F32" s="774">
        <f t="shared" si="4"/>
        <v>395</v>
      </c>
      <c r="G32" s="373"/>
      <c r="H32" s="373"/>
      <c r="I32" s="711"/>
      <c r="J32" s="735"/>
      <c r="K32" s="713"/>
      <c r="L32" s="714"/>
      <c r="M32" s="714"/>
      <c r="N32" s="780">
        <f t="shared" si="2"/>
        <v>0</v>
      </c>
      <c r="O32" s="781">
        <f t="shared" si="3"/>
        <v>0</v>
      </c>
      <c r="P32" s="373"/>
      <c r="Q32" s="373"/>
      <c r="R32" s="373"/>
      <c r="S32" s="373"/>
      <c r="T32" s="373"/>
    </row>
    <row r="33" spans="1:20" ht="15.75" thickBot="1">
      <c r="A33" s="699"/>
      <c r="B33" s="786" t="s">
        <v>137</v>
      </c>
      <c r="C33" s="700"/>
      <c r="D33" s="701">
        <v>174</v>
      </c>
      <c r="E33" s="701">
        <v>164</v>
      </c>
      <c r="F33" s="775">
        <f t="shared" si="4"/>
        <v>338</v>
      </c>
      <c r="G33" s="373"/>
      <c r="H33" s="373"/>
      <c r="I33" s="715"/>
      <c r="J33" s="715"/>
      <c r="K33" s="715"/>
      <c r="L33" s="715"/>
      <c r="M33" s="715"/>
      <c r="N33" s="782"/>
      <c r="O33" s="782"/>
      <c r="P33" s="373"/>
      <c r="Q33" s="373"/>
      <c r="R33" s="373"/>
      <c r="S33" s="373"/>
      <c r="T33" s="373"/>
    </row>
    <row r="34" spans="1:20" ht="15.75" thickBot="1">
      <c r="A34" s="705"/>
      <c r="B34" s="785"/>
      <c r="C34" s="706"/>
      <c r="D34" s="706"/>
      <c r="E34" s="706"/>
      <c r="F34" s="776"/>
      <c r="G34" s="373"/>
      <c r="H34" s="373"/>
      <c r="I34" s="647" t="s">
        <v>0</v>
      </c>
      <c r="J34" s="799" t="s">
        <v>42</v>
      </c>
      <c r="K34" s="800" t="s">
        <v>2</v>
      </c>
      <c r="L34" s="800" t="s">
        <v>14</v>
      </c>
      <c r="M34" s="801"/>
      <c r="N34" s="802" t="s">
        <v>9</v>
      </c>
      <c r="O34" s="800" t="s">
        <v>10</v>
      </c>
      <c r="P34" s="373"/>
      <c r="Q34" s="373"/>
      <c r="R34" s="373"/>
      <c r="S34" s="373"/>
      <c r="T34" s="373"/>
    </row>
    <row r="35" spans="1:20" ht="15.75" thickBot="1">
      <c r="A35" s="696"/>
      <c r="B35" s="784"/>
      <c r="C35" s="709"/>
      <c r="D35" s="709"/>
      <c r="E35" s="698"/>
      <c r="F35" s="774">
        <f t="shared" si="4"/>
        <v>0</v>
      </c>
      <c r="G35" s="373"/>
      <c r="H35" s="373"/>
      <c r="I35" s="707"/>
      <c r="J35" s="783" t="s">
        <v>48</v>
      </c>
      <c r="K35" s="707"/>
      <c r="L35" s="707">
        <v>155</v>
      </c>
      <c r="M35" s="798"/>
      <c r="N35" s="779">
        <f>K35+L35+M35</f>
        <v>155</v>
      </c>
      <c r="O35" s="796">
        <f>N35/2</f>
        <v>77.5</v>
      </c>
      <c r="P35" s="373"/>
      <c r="Q35" s="373"/>
      <c r="R35" s="373"/>
      <c r="S35" s="373"/>
      <c r="T35" s="373"/>
    </row>
    <row r="36" spans="1:20" ht="15.75" thickBot="1">
      <c r="A36" s="699"/>
      <c r="B36" s="773"/>
      <c r="C36" s="700"/>
      <c r="D36" s="700"/>
      <c r="E36" s="700"/>
      <c r="F36" s="775">
        <f t="shared" si="4"/>
        <v>0</v>
      </c>
      <c r="G36" s="373"/>
      <c r="H36" s="373"/>
      <c r="I36" s="716"/>
      <c r="J36" s="770" t="s">
        <v>20</v>
      </c>
      <c r="K36" s="703"/>
      <c r="L36" s="703">
        <v>166</v>
      </c>
      <c r="M36" s="792"/>
      <c r="N36" s="777">
        <f>K36+L36+M36</f>
        <v>166</v>
      </c>
      <c r="O36" s="778">
        <f>N36/2</f>
        <v>83</v>
      </c>
      <c r="P36" s="373"/>
      <c r="Q36" s="373"/>
      <c r="R36" s="373"/>
      <c r="S36" s="373"/>
      <c r="T36" s="373"/>
    </row>
    <row r="37" spans="1:20" ht="15.75" thickBot="1">
      <c r="A37" s="705"/>
      <c r="B37" s="787"/>
      <c r="C37" s="717"/>
      <c r="D37" s="717"/>
      <c r="E37" s="706"/>
      <c r="F37" s="776"/>
      <c r="G37" s="373"/>
      <c r="H37" s="373"/>
      <c r="I37" s="716"/>
      <c r="J37" s="784" t="s">
        <v>15</v>
      </c>
      <c r="K37" s="791">
        <v>8</v>
      </c>
      <c r="L37" s="703">
        <v>169</v>
      </c>
      <c r="M37" s="792"/>
      <c r="N37" s="779">
        <f>K37+L37+M37</f>
        <v>177</v>
      </c>
      <c r="O37" s="778">
        <f>N37/2</f>
        <v>88.5</v>
      </c>
      <c r="P37" s="373"/>
      <c r="Q37" s="373"/>
      <c r="R37" s="373"/>
      <c r="S37" s="373"/>
      <c r="T37" s="373"/>
    </row>
    <row r="38" spans="1:20" ht="15.75" thickBot="1">
      <c r="A38" s="696"/>
      <c r="B38" s="784"/>
      <c r="C38" s="709"/>
      <c r="D38" s="709"/>
      <c r="E38" s="698"/>
      <c r="F38" s="774">
        <f t="shared" si="4"/>
        <v>0</v>
      </c>
      <c r="G38" s="373"/>
      <c r="H38" s="373"/>
      <c r="I38" s="718"/>
      <c r="J38" s="735"/>
      <c r="K38" s="712"/>
      <c r="L38" s="712"/>
      <c r="M38" s="793"/>
      <c r="N38" s="780">
        <f>K38+L38+M38</f>
        <v>0</v>
      </c>
      <c r="O38" s="781">
        <f>N38/2</f>
        <v>0</v>
      </c>
      <c r="P38" s="373"/>
      <c r="Q38" s="373"/>
      <c r="R38" s="373"/>
      <c r="S38" s="373"/>
      <c r="T38" s="373"/>
    </row>
    <row r="39" spans="1:20" ht="15.75" thickBot="1">
      <c r="A39" s="699"/>
      <c r="B39" s="773"/>
      <c r="C39" s="700"/>
      <c r="D39" s="700"/>
      <c r="E39" s="700"/>
      <c r="F39" s="775">
        <f t="shared" si="4"/>
        <v>0</v>
      </c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</row>
    <row r="40" spans="1:20" ht="15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 ht="15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</row>
    <row r="42" spans="1:20" ht="15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 ht="15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</row>
    <row r="44" spans="1:20" ht="15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</row>
    <row r="45" spans="1:20" ht="15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0" ht="15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0" ht="15">
      <c r="A47" s="373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0" ht="15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 ht="15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</row>
    <row r="50" spans="1:20" ht="15">
      <c r="A50" s="37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</row>
    <row r="51" spans="1:20" ht="15">
      <c r="A51" s="37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</row>
    <row r="52" spans="1:20" ht="15">
      <c r="A52" s="37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</row>
    <row r="53" spans="1:20" ht="15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</row>
    <row r="54" spans="1:20" ht="15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</row>
    <row r="55" spans="1:20" ht="15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</row>
    <row r="56" spans="1:20" ht="15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</row>
    <row r="57" spans="1:20" ht="15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</row>
    <row r="58" spans="1:20" ht="15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</row>
    <row r="59" spans="1:20" ht="1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</row>
    <row r="60" spans="1:20" ht="15">
      <c r="A60" s="37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</row>
    <row r="61" spans="1:20" ht="15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</row>
    <row r="62" spans="1:20" ht="15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23.140625" style="0" customWidth="1"/>
    <col min="5" max="5" width="9.140625" style="0" customWidth="1"/>
    <col min="10" max="10" width="23.00390625" style="0" customWidth="1"/>
    <col min="14" max="14" width="22.421875" style="0" customWidth="1"/>
  </cols>
  <sheetData>
    <row r="1" spans="1:17" ht="15.75" thickBot="1">
      <c r="A1" s="644" t="s">
        <v>0</v>
      </c>
      <c r="B1" s="728" t="s">
        <v>1</v>
      </c>
      <c r="C1" s="644" t="s">
        <v>2</v>
      </c>
      <c r="D1" s="643" t="s">
        <v>3</v>
      </c>
      <c r="E1" s="677" t="s">
        <v>4</v>
      </c>
      <c r="F1" s="644" t="s">
        <v>5</v>
      </c>
      <c r="G1" s="677" t="s">
        <v>6</v>
      </c>
      <c r="H1" s="644" t="s">
        <v>7</v>
      </c>
      <c r="I1" s="677" t="s">
        <v>8</v>
      </c>
      <c r="J1" s="727" t="s">
        <v>9</v>
      </c>
      <c r="K1" s="644" t="s">
        <v>10</v>
      </c>
      <c r="L1" s="485"/>
      <c r="M1" s="839" t="s">
        <v>0</v>
      </c>
      <c r="N1" s="840" t="s">
        <v>93</v>
      </c>
      <c r="O1" s="648" t="s">
        <v>2</v>
      </c>
      <c r="P1" s="648" t="s">
        <v>14</v>
      </c>
      <c r="Q1" s="741" t="s">
        <v>9</v>
      </c>
    </row>
    <row r="2" spans="1:17" ht="15">
      <c r="A2" s="819">
        <v>1.2</v>
      </c>
      <c r="B2" s="821" t="s">
        <v>15</v>
      </c>
      <c r="C2" s="823">
        <v>48</v>
      </c>
      <c r="D2" s="825">
        <v>254</v>
      </c>
      <c r="E2" s="827">
        <v>210</v>
      </c>
      <c r="F2" s="827">
        <v>161</v>
      </c>
      <c r="G2" s="827">
        <v>203</v>
      </c>
      <c r="H2" s="827">
        <v>236</v>
      </c>
      <c r="I2" s="829">
        <v>246</v>
      </c>
      <c r="J2" s="831">
        <f aca="true" t="shared" si="0" ref="J2:J13">C2+D2+E2+F2+G2+H2+I2</f>
        <v>1358</v>
      </c>
      <c r="K2" s="833">
        <f aca="true" t="shared" si="1" ref="K2:K13">J2/6</f>
        <v>226.33333333333334</v>
      </c>
      <c r="L2" s="643">
        <v>1</v>
      </c>
      <c r="M2" s="836">
        <v>3</v>
      </c>
      <c r="N2" s="835" t="s">
        <v>65</v>
      </c>
      <c r="O2" s="837"/>
      <c r="P2" s="838">
        <v>165</v>
      </c>
      <c r="Q2" s="729">
        <f>P2+O2</f>
        <v>165</v>
      </c>
    </row>
    <row r="3" spans="1:17" ht="15.75" thickBot="1">
      <c r="A3" s="820">
        <v>2.1</v>
      </c>
      <c r="B3" s="822" t="s">
        <v>23</v>
      </c>
      <c r="C3" s="824"/>
      <c r="D3" s="826">
        <v>198</v>
      </c>
      <c r="E3" s="828">
        <v>171</v>
      </c>
      <c r="F3" s="828">
        <v>202</v>
      </c>
      <c r="G3" s="828">
        <v>204</v>
      </c>
      <c r="H3" s="828">
        <v>233</v>
      </c>
      <c r="I3" s="830">
        <v>225</v>
      </c>
      <c r="J3" s="832">
        <f t="shared" si="0"/>
        <v>1233</v>
      </c>
      <c r="K3" s="809">
        <f t="shared" si="1"/>
        <v>205.5</v>
      </c>
      <c r="L3" s="788">
        <v>2</v>
      </c>
      <c r="M3" s="811">
        <v>4</v>
      </c>
      <c r="N3" s="834" t="s">
        <v>31</v>
      </c>
      <c r="O3" s="813"/>
      <c r="P3" s="723">
        <v>183</v>
      </c>
      <c r="Q3" s="730">
        <f>P3+O3</f>
        <v>183</v>
      </c>
    </row>
    <row r="4" spans="1:17" ht="15">
      <c r="A4" s="818">
        <v>1.1</v>
      </c>
      <c r="B4" s="803" t="s">
        <v>32</v>
      </c>
      <c r="C4" s="804">
        <v>48</v>
      </c>
      <c r="D4" s="805">
        <v>179</v>
      </c>
      <c r="E4" s="806">
        <v>225</v>
      </c>
      <c r="F4" s="806">
        <v>188</v>
      </c>
      <c r="G4" s="806">
        <v>164</v>
      </c>
      <c r="H4" s="806">
        <v>189</v>
      </c>
      <c r="I4" s="807">
        <v>214</v>
      </c>
      <c r="J4" s="810">
        <f t="shared" si="0"/>
        <v>1207</v>
      </c>
      <c r="K4" s="808">
        <f t="shared" si="1"/>
        <v>201.16666666666666</v>
      </c>
      <c r="L4" s="788">
        <v>3</v>
      </c>
      <c r="M4" s="811">
        <v>5</v>
      </c>
      <c r="N4" s="834" t="s">
        <v>70</v>
      </c>
      <c r="O4" s="813">
        <v>8</v>
      </c>
      <c r="P4" s="723">
        <v>164</v>
      </c>
      <c r="Q4" s="730">
        <f>O4+P4</f>
        <v>172</v>
      </c>
    </row>
    <row r="5" spans="1:17" ht="15.75" thickBot="1">
      <c r="A5" s="815">
        <v>3.2</v>
      </c>
      <c r="B5" s="762" t="s">
        <v>20</v>
      </c>
      <c r="C5" s="683"/>
      <c r="D5" s="684">
        <v>215</v>
      </c>
      <c r="E5" s="685">
        <v>212</v>
      </c>
      <c r="F5" s="685">
        <v>182</v>
      </c>
      <c r="G5" s="685">
        <v>200</v>
      </c>
      <c r="H5" s="685">
        <v>179</v>
      </c>
      <c r="I5" s="686">
        <v>201</v>
      </c>
      <c r="J5" s="766">
        <f t="shared" si="0"/>
        <v>1189</v>
      </c>
      <c r="K5" s="737">
        <f t="shared" si="1"/>
        <v>198.16666666666666</v>
      </c>
      <c r="L5" s="789">
        <v>4</v>
      </c>
      <c r="M5" s="811">
        <v>6</v>
      </c>
      <c r="N5" s="835" t="s">
        <v>68</v>
      </c>
      <c r="O5" s="813">
        <v>8</v>
      </c>
      <c r="P5" s="723">
        <v>167</v>
      </c>
      <c r="Q5" s="730">
        <f>P5+O5</f>
        <v>175</v>
      </c>
    </row>
    <row r="6" spans="1:17" ht="15">
      <c r="A6" s="816">
        <v>5.2</v>
      </c>
      <c r="B6" s="763" t="s">
        <v>68</v>
      </c>
      <c r="C6" s="687">
        <v>48</v>
      </c>
      <c r="D6" s="688">
        <v>173</v>
      </c>
      <c r="E6" s="689">
        <v>163</v>
      </c>
      <c r="F6" s="689">
        <v>234</v>
      </c>
      <c r="G6" s="689">
        <v>194</v>
      </c>
      <c r="H6" s="689">
        <v>170</v>
      </c>
      <c r="I6" s="690">
        <v>175</v>
      </c>
      <c r="J6" s="767">
        <f t="shared" si="0"/>
        <v>1157</v>
      </c>
      <c r="K6" s="738">
        <f t="shared" si="1"/>
        <v>192.83333333333334</v>
      </c>
      <c r="L6" s="769">
        <v>5</v>
      </c>
      <c r="M6" s="811"/>
      <c r="N6" s="771"/>
      <c r="O6" s="813"/>
      <c r="P6" s="723"/>
      <c r="Q6" s="730">
        <f>P6+O6</f>
        <v>0</v>
      </c>
    </row>
    <row r="7" spans="1:17" ht="15">
      <c r="A7" s="817">
        <v>6.2</v>
      </c>
      <c r="B7" s="764" t="s">
        <v>37</v>
      </c>
      <c r="C7" s="691">
        <v>48</v>
      </c>
      <c r="D7" s="692">
        <v>204</v>
      </c>
      <c r="E7" s="693">
        <v>192</v>
      </c>
      <c r="F7" s="693">
        <v>153</v>
      </c>
      <c r="G7" s="693">
        <v>203</v>
      </c>
      <c r="H7" s="693">
        <v>166</v>
      </c>
      <c r="I7" s="694">
        <v>183</v>
      </c>
      <c r="J7" s="768">
        <f t="shared" si="0"/>
        <v>1149</v>
      </c>
      <c r="K7" s="739">
        <f t="shared" si="1"/>
        <v>191.5</v>
      </c>
      <c r="L7" s="769">
        <v>6</v>
      </c>
      <c r="M7" s="811"/>
      <c r="N7" s="771"/>
      <c r="O7" s="813"/>
      <c r="P7" s="723"/>
      <c r="Q7" s="730"/>
    </row>
    <row r="8" spans="1:17" ht="15.75" thickBot="1">
      <c r="A8" s="817">
        <v>4.1</v>
      </c>
      <c r="B8" s="764" t="s">
        <v>65</v>
      </c>
      <c r="C8" s="691"/>
      <c r="D8" s="692">
        <v>198</v>
      </c>
      <c r="E8" s="693">
        <v>170</v>
      </c>
      <c r="F8" s="693">
        <v>209</v>
      </c>
      <c r="G8" s="693">
        <v>177</v>
      </c>
      <c r="H8" s="693">
        <v>216</v>
      </c>
      <c r="I8" s="694">
        <v>173</v>
      </c>
      <c r="J8" s="768">
        <f t="shared" si="0"/>
        <v>1143</v>
      </c>
      <c r="K8" s="739">
        <f t="shared" si="1"/>
        <v>190.5</v>
      </c>
      <c r="L8" s="769">
        <v>7</v>
      </c>
      <c r="M8" s="812"/>
      <c r="N8" s="772"/>
      <c r="O8" s="814"/>
      <c r="P8" s="725"/>
      <c r="Q8" s="731"/>
    </row>
    <row r="9" spans="1:17" ht="15.75" thickBot="1">
      <c r="A9" s="815">
        <v>5.1</v>
      </c>
      <c r="B9" s="762" t="s">
        <v>139</v>
      </c>
      <c r="C9" s="683">
        <v>48</v>
      </c>
      <c r="D9" s="684">
        <v>169</v>
      </c>
      <c r="E9" s="685">
        <v>182</v>
      </c>
      <c r="F9" s="685">
        <v>163</v>
      </c>
      <c r="G9" s="685">
        <v>164</v>
      </c>
      <c r="H9" s="685">
        <v>139</v>
      </c>
      <c r="I9" s="686">
        <v>208</v>
      </c>
      <c r="J9" s="766">
        <f t="shared" si="0"/>
        <v>1073</v>
      </c>
      <c r="K9" s="737">
        <f t="shared" si="1"/>
        <v>178.83333333333334</v>
      </c>
      <c r="L9" s="769">
        <v>8</v>
      </c>
      <c r="M9" s="485"/>
      <c r="N9" s="485"/>
      <c r="O9" s="485"/>
      <c r="P9" s="485"/>
      <c r="Q9" s="485"/>
    </row>
    <row r="10" spans="1:17" ht="15">
      <c r="A10" s="818">
        <v>2.2</v>
      </c>
      <c r="B10" s="803" t="s">
        <v>137</v>
      </c>
      <c r="C10" s="804"/>
      <c r="D10" s="805">
        <v>172</v>
      </c>
      <c r="E10" s="806">
        <v>174</v>
      </c>
      <c r="F10" s="806">
        <v>171</v>
      </c>
      <c r="G10" s="806">
        <v>150</v>
      </c>
      <c r="H10" s="806">
        <v>167</v>
      </c>
      <c r="I10" s="807">
        <v>196</v>
      </c>
      <c r="J10" s="810">
        <f t="shared" si="0"/>
        <v>1030</v>
      </c>
      <c r="K10" s="808">
        <f t="shared" si="1"/>
        <v>171.66666666666666</v>
      </c>
      <c r="L10" s="485"/>
      <c r="M10" s="485"/>
      <c r="N10" s="485"/>
      <c r="O10" s="485"/>
      <c r="P10" s="485"/>
      <c r="Q10" s="485"/>
    </row>
    <row r="11" spans="1:17" ht="15">
      <c r="A11" s="817">
        <v>6.1</v>
      </c>
      <c r="B11" s="764" t="s">
        <v>70</v>
      </c>
      <c r="C11" s="691">
        <v>48</v>
      </c>
      <c r="D11" s="692">
        <v>136</v>
      </c>
      <c r="E11" s="693">
        <v>208</v>
      </c>
      <c r="F11" s="693">
        <v>150</v>
      </c>
      <c r="G11" s="693">
        <v>180</v>
      </c>
      <c r="H11" s="693">
        <v>136</v>
      </c>
      <c r="I11" s="694">
        <v>135</v>
      </c>
      <c r="J11" s="768">
        <f t="shared" si="0"/>
        <v>993</v>
      </c>
      <c r="K11" s="739">
        <f t="shared" si="1"/>
        <v>165.5</v>
      </c>
      <c r="L11" s="485"/>
      <c r="M11" s="485"/>
      <c r="N11" s="485"/>
      <c r="O11" s="485"/>
      <c r="P11" s="485"/>
      <c r="Q11" s="485"/>
    </row>
    <row r="12" spans="1:17" ht="15.75" thickBot="1">
      <c r="A12" s="817">
        <v>4.2</v>
      </c>
      <c r="B12" s="764" t="s">
        <v>145</v>
      </c>
      <c r="C12" s="691"/>
      <c r="D12" s="692">
        <v>194</v>
      </c>
      <c r="E12" s="693">
        <v>188</v>
      </c>
      <c r="F12" s="693">
        <v>145</v>
      </c>
      <c r="G12" s="693">
        <v>159</v>
      </c>
      <c r="H12" s="693">
        <v>174</v>
      </c>
      <c r="I12" s="694">
        <v>125</v>
      </c>
      <c r="J12" s="768">
        <f t="shared" si="0"/>
        <v>985</v>
      </c>
      <c r="K12" s="737">
        <f t="shared" si="1"/>
        <v>164.16666666666666</v>
      </c>
      <c r="L12" s="485"/>
      <c r="M12" s="485"/>
      <c r="N12" s="485"/>
      <c r="O12" s="485"/>
      <c r="P12" s="485"/>
      <c r="Q12" s="485"/>
    </row>
    <row r="13" spans="1:17" ht="15">
      <c r="A13" s="817">
        <v>3.1</v>
      </c>
      <c r="B13" s="764" t="s">
        <v>31</v>
      </c>
      <c r="C13" s="691"/>
      <c r="D13" s="692">
        <v>159</v>
      </c>
      <c r="E13" s="693">
        <v>168</v>
      </c>
      <c r="F13" s="693">
        <v>127</v>
      </c>
      <c r="G13" s="693">
        <v>189</v>
      </c>
      <c r="H13" s="693">
        <v>156</v>
      </c>
      <c r="I13" s="694">
        <v>147</v>
      </c>
      <c r="J13" s="768">
        <f t="shared" si="0"/>
        <v>946</v>
      </c>
      <c r="K13" s="738">
        <f t="shared" si="1"/>
        <v>157.66666666666666</v>
      </c>
      <c r="L13" s="695"/>
      <c r="M13" s="485"/>
      <c r="N13" s="611"/>
      <c r="O13" s="485"/>
      <c r="P13" s="485"/>
      <c r="Q13" s="485"/>
    </row>
    <row r="14" spans="1:17" ht="15">
      <c r="A14" s="749"/>
      <c r="B14" s="750"/>
      <c r="C14" s="749"/>
      <c r="D14" s="751"/>
      <c r="E14" s="752"/>
      <c r="F14" s="752"/>
      <c r="G14" s="752"/>
      <c r="H14" s="752"/>
      <c r="I14" s="753"/>
      <c r="J14" s="749"/>
      <c r="K14" s="754"/>
      <c r="L14" s="485"/>
      <c r="M14" s="485"/>
      <c r="N14" s="611"/>
      <c r="O14" s="485"/>
      <c r="P14" s="485"/>
      <c r="Q14" s="485"/>
    </row>
    <row r="15" spans="1:17" ht="15">
      <c r="A15" s="749"/>
      <c r="B15" s="750"/>
      <c r="C15" s="749"/>
      <c r="D15" s="751"/>
      <c r="E15" s="752"/>
      <c r="F15" s="752"/>
      <c r="G15" s="752"/>
      <c r="H15" s="752"/>
      <c r="I15" s="753"/>
      <c r="J15" s="749"/>
      <c r="K15" s="754"/>
      <c r="L15" s="485"/>
      <c r="M15" s="485"/>
      <c r="N15" s="485"/>
      <c r="O15" s="485"/>
      <c r="P15" s="485"/>
      <c r="Q15" s="485"/>
    </row>
    <row r="16" spans="1:17" ht="15">
      <c r="A16" s="749"/>
      <c r="B16" s="750"/>
      <c r="C16" s="749"/>
      <c r="D16" s="751"/>
      <c r="E16" s="752"/>
      <c r="F16" s="752"/>
      <c r="G16" s="752"/>
      <c r="H16" s="752"/>
      <c r="I16" s="753"/>
      <c r="J16" s="749"/>
      <c r="K16" s="754"/>
      <c r="L16" s="695"/>
      <c r="M16" s="485"/>
      <c r="N16" s="611"/>
      <c r="O16" s="485"/>
      <c r="P16" s="485"/>
      <c r="Q16" s="485"/>
    </row>
    <row r="17" spans="1:17" ht="15">
      <c r="A17" s="749"/>
      <c r="B17" s="750"/>
      <c r="C17" s="749"/>
      <c r="D17" s="751"/>
      <c r="E17" s="752"/>
      <c r="F17" s="752"/>
      <c r="G17" s="752"/>
      <c r="H17" s="752"/>
      <c r="I17" s="753"/>
      <c r="J17" s="749"/>
      <c r="K17" s="754"/>
      <c r="L17" s="485"/>
      <c r="M17" s="485"/>
      <c r="N17" s="611"/>
      <c r="O17" s="485"/>
      <c r="P17" s="485"/>
      <c r="Q17" s="485"/>
    </row>
    <row r="18" spans="1:17" ht="15">
      <c r="A18" s="749"/>
      <c r="B18" s="750"/>
      <c r="C18" s="749"/>
      <c r="D18" s="751"/>
      <c r="E18" s="752"/>
      <c r="F18" s="752"/>
      <c r="G18" s="752"/>
      <c r="H18" s="752"/>
      <c r="I18" s="753"/>
      <c r="J18" s="749"/>
      <c r="K18" s="754"/>
      <c r="L18" s="695"/>
      <c r="M18" s="485"/>
      <c r="N18" s="611"/>
      <c r="O18" s="485"/>
      <c r="P18" s="485"/>
      <c r="Q18" s="485"/>
    </row>
    <row r="19" spans="1:17" ht="15">
      <c r="A19" s="749"/>
      <c r="B19" s="750"/>
      <c r="C19" s="749"/>
      <c r="D19" s="751"/>
      <c r="E19" s="752"/>
      <c r="F19" s="752"/>
      <c r="G19" s="752"/>
      <c r="H19" s="752"/>
      <c r="I19" s="753"/>
      <c r="J19" s="749"/>
      <c r="K19" s="754"/>
      <c r="L19" s="485"/>
      <c r="M19" s="485"/>
      <c r="N19" s="485"/>
      <c r="O19" s="485"/>
      <c r="P19" s="485"/>
      <c r="Q19" s="485"/>
    </row>
    <row r="20" spans="1:17" ht="15">
      <c r="A20" s="749"/>
      <c r="B20" s="750"/>
      <c r="C20" s="749"/>
      <c r="D20" s="751"/>
      <c r="E20" s="752"/>
      <c r="F20" s="752"/>
      <c r="G20" s="752"/>
      <c r="H20" s="752"/>
      <c r="I20" s="753"/>
      <c r="J20" s="749"/>
      <c r="K20" s="754"/>
      <c r="L20" s="485"/>
      <c r="M20" s="485"/>
      <c r="N20" s="485"/>
      <c r="O20" s="485"/>
      <c r="P20" s="485"/>
      <c r="Q20" s="485"/>
    </row>
    <row r="21" spans="1:17" ht="15">
      <c r="A21" s="749"/>
      <c r="B21" s="750"/>
      <c r="C21" s="749"/>
      <c r="D21" s="751"/>
      <c r="E21" s="752"/>
      <c r="F21" s="752"/>
      <c r="G21" s="752"/>
      <c r="H21" s="752"/>
      <c r="I21" s="753"/>
      <c r="J21" s="749"/>
      <c r="K21" s="754"/>
      <c r="L21" s="485"/>
      <c r="M21" s="485"/>
      <c r="N21" s="389"/>
      <c r="O21" s="389"/>
      <c r="P21" s="389"/>
      <c r="Q21" s="389"/>
    </row>
    <row r="22" spans="1:17" ht="15">
      <c r="A22" s="749"/>
      <c r="B22" s="750"/>
      <c r="C22" s="749"/>
      <c r="D22" s="751"/>
      <c r="E22" s="752"/>
      <c r="F22" s="752"/>
      <c r="G22" s="752"/>
      <c r="H22" s="752"/>
      <c r="I22" s="753"/>
      <c r="J22" s="749"/>
      <c r="K22" s="754"/>
      <c r="L22" s="485"/>
      <c r="M22" s="485"/>
      <c r="N22" s="389"/>
      <c r="O22" s="389"/>
      <c r="P22" s="389"/>
      <c r="Q22" s="389"/>
    </row>
    <row r="23" spans="1:17" ht="15.75" thickBot="1">
      <c r="A23" s="755"/>
      <c r="B23" s="756"/>
      <c r="C23" s="755"/>
      <c r="D23" s="757"/>
      <c r="E23" s="758"/>
      <c r="F23" s="758"/>
      <c r="G23" s="758"/>
      <c r="H23" s="758"/>
      <c r="I23" s="759"/>
      <c r="J23" s="755"/>
      <c r="K23" s="760"/>
      <c r="L23" s="485"/>
      <c r="M23" s="485"/>
      <c r="N23" s="389"/>
      <c r="O23" s="389"/>
      <c r="P23" s="389"/>
      <c r="Q23" s="389"/>
    </row>
    <row r="24" spans="1:17" ht="15.75" thickBot="1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</row>
    <row r="25" spans="1:17" ht="15.75" thickBot="1">
      <c r="A25" s="839" t="s">
        <v>0</v>
      </c>
      <c r="B25" s="733" t="s">
        <v>39</v>
      </c>
      <c r="C25" s="648" t="s">
        <v>2</v>
      </c>
      <c r="D25" s="647" t="s">
        <v>14</v>
      </c>
      <c r="E25" s="648" t="s">
        <v>146</v>
      </c>
      <c r="F25" s="732" t="s">
        <v>9</v>
      </c>
      <c r="G25" s="373"/>
      <c r="H25" s="373"/>
      <c r="I25" s="647" t="s">
        <v>0</v>
      </c>
      <c r="J25" s="845" t="s">
        <v>40</v>
      </c>
      <c r="K25" s="648" t="s">
        <v>2</v>
      </c>
      <c r="L25" s="648" t="s">
        <v>14</v>
      </c>
      <c r="M25" s="647" t="s">
        <v>43</v>
      </c>
      <c r="N25" s="742" t="s">
        <v>9</v>
      </c>
      <c r="O25" s="648" t="s">
        <v>10</v>
      </c>
      <c r="P25" s="373"/>
      <c r="Q25" s="373"/>
    </row>
    <row r="26" spans="1:17" ht="15">
      <c r="A26" s="846">
        <v>4</v>
      </c>
      <c r="B26" s="790" t="s">
        <v>15</v>
      </c>
      <c r="C26" s="698">
        <v>16</v>
      </c>
      <c r="D26" s="697">
        <v>210</v>
      </c>
      <c r="E26" s="698">
        <v>227</v>
      </c>
      <c r="F26" s="774">
        <f>E26+D26+C26</f>
        <v>453</v>
      </c>
      <c r="G26" s="373"/>
      <c r="H26" s="373"/>
      <c r="I26" s="794"/>
      <c r="J26" s="786"/>
      <c r="K26" s="795"/>
      <c r="L26" s="707"/>
      <c r="M26" s="707"/>
      <c r="N26" s="779">
        <f aca="true" t="shared" si="2" ref="N26:N32">K26+L26+M26</f>
        <v>0</v>
      </c>
      <c r="O26" s="796">
        <f aca="true" t="shared" si="3" ref="O26:O32">N26/2</f>
        <v>0</v>
      </c>
      <c r="P26" s="373"/>
      <c r="Q26" s="373"/>
    </row>
    <row r="27" spans="1:17" ht="15.75" thickBot="1">
      <c r="A27" s="847"/>
      <c r="B27" s="851" t="s">
        <v>68</v>
      </c>
      <c r="C27" s="701"/>
      <c r="D27" s="700">
        <v>161</v>
      </c>
      <c r="E27" s="701">
        <v>188</v>
      </c>
      <c r="F27" s="775">
        <f aca="true" t="shared" si="4" ref="F27:F39">E27+D27+C27</f>
        <v>349</v>
      </c>
      <c r="G27" s="373"/>
      <c r="H27" s="373"/>
      <c r="I27" s="702"/>
      <c r="J27" s="771"/>
      <c r="K27" s="704"/>
      <c r="L27" s="703"/>
      <c r="M27" s="703"/>
      <c r="N27" s="777">
        <f t="shared" si="2"/>
        <v>0</v>
      </c>
      <c r="O27" s="778">
        <f t="shared" si="3"/>
        <v>0</v>
      </c>
      <c r="P27" s="373"/>
      <c r="Q27" s="373"/>
    </row>
    <row r="28" spans="1:17" ht="15.75" thickBot="1">
      <c r="A28" s="705"/>
      <c r="B28" s="850"/>
      <c r="C28" s="706"/>
      <c r="D28" s="706"/>
      <c r="E28" s="706"/>
      <c r="F28" s="776"/>
      <c r="G28" s="373"/>
      <c r="H28" s="373"/>
      <c r="I28" s="702"/>
      <c r="J28" s="784"/>
      <c r="K28" s="704"/>
      <c r="L28" s="703"/>
      <c r="M28" s="703"/>
      <c r="N28" s="779">
        <f t="shared" si="2"/>
        <v>0</v>
      </c>
      <c r="O28" s="778">
        <f t="shared" si="3"/>
        <v>0</v>
      </c>
      <c r="P28" s="373"/>
      <c r="Q28" s="373"/>
    </row>
    <row r="29" spans="1:17" ht="15">
      <c r="A29" s="849">
        <v>5</v>
      </c>
      <c r="B29" s="770" t="s">
        <v>23</v>
      </c>
      <c r="C29" s="710"/>
      <c r="D29" s="709">
        <v>191</v>
      </c>
      <c r="E29" s="710">
        <v>242</v>
      </c>
      <c r="F29" s="774">
        <f t="shared" si="4"/>
        <v>433</v>
      </c>
      <c r="G29" s="373"/>
      <c r="H29" s="373"/>
      <c r="I29" s="702"/>
      <c r="J29" s="734"/>
      <c r="K29" s="704"/>
      <c r="L29" s="703"/>
      <c r="M29" s="703"/>
      <c r="N29" s="779">
        <f t="shared" si="2"/>
        <v>0</v>
      </c>
      <c r="O29" s="778">
        <f t="shared" si="3"/>
        <v>0</v>
      </c>
      <c r="P29" s="373"/>
      <c r="Q29" s="373"/>
    </row>
    <row r="30" spans="1:17" ht="15.75" thickBot="1">
      <c r="A30" s="847"/>
      <c r="B30" s="851" t="s">
        <v>31</v>
      </c>
      <c r="C30" s="701"/>
      <c r="D30" s="700">
        <v>186</v>
      </c>
      <c r="E30" s="701">
        <v>224</v>
      </c>
      <c r="F30" s="775">
        <f t="shared" si="4"/>
        <v>410</v>
      </c>
      <c r="G30" s="373"/>
      <c r="H30" s="373"/>
      <c r="I30" s="702"/>
      <c r="J30" s="734"/>
      <c r="K30" s="704"/>
      <c r="L30" s="703"/>
      <c r="M30" s="703"/>
      <c r="N30" s="779">
        <f t="shared" si="2"/>
        <v>0</v>
      </c>
      <c r="O30" s="778">
        <f t="shared" si="3"/>
        <v>0</v>
      </c>
      <c r="P30" s="373"/>
      <c r="Q30" s="373"/>
    </row>
    <row r="31" spans="1:17" ht="15.75" thickBot="1">
      <c r="A31" s="705"/>
      <c r="B31" s="850"/>
      <c r="C31" s="706"/>
      <c r="D31" s="706"/>
      <c r="E31" s="706"/>
      <c r="F31" s="776"/>
      <c r="G31" s="373"/>
      <c r="H31" s="373"/>
      <c r="I31" s="702"/>
      <c r="J31" s="734"/>
      <c r="K31" s="704"/>
      <c r="L31" s="703"/>
      <c r="M31" s="703"/>
      <c r="N31" s="779">
        <f t="shared" si="2"/>
        <v>0</v>
      </c>
      <c r="O31" s="778">
        <f t="shared" si="3"/>
        <v>0</v>
      </c>
      <c r="P31" s="373"/>
      <c r="Q31" s="373"/>
    </row>
    <row r="32" spans="1:17" ht="15.75" thickBot="1">
      <c r="A32" s="849">
        <v>6</v>
      </c>
      <c r="B32" s="770" t="s">
        <v>32</v>
      </c>
      <c r="C32" s="710">
        <v>16</v>
      </c>
      <c r="D32" s="710">
        <v>178</v>
      </c>
      <c r="E32" s="710">
        <v>185</v>
      </c>
      <c r="F32" s="774">
        <f t="shared" si="4"/>
        <v>379</v>
      </c>
      <c r="G32" s="373"/>
      <c r="H32" s="373"/>
      <c r="I32" s="711"/>
      <c r="J32" s="735"/>
      <c r="K32" s="713"/>
      <c r="L32" s="714"/>
      <c r="M32" s="714"/>
      <c r="N32" s="780">
        <f t="shared" si="2"/>
        <v>0</v>
      </c>
      <c r="O32" s="781">
        <f t="shared" si="3"/>
        <v>0</v>
      </c>
      <c r="P32" s="373"/>
      <c r="Q32" s="373"/>
    </row>
    <row r="33" spans="1:17" ht="15.75" thickBot="1">
      <c r="A33" s="847"/>
      <c r="B33" s="851" t="s">
        <v>20</v>
      </c>
      <c r="C33" s="701"/>
      <c r="D33" s="701">
        <v>219</v>
      </c>
      <c r="E33" s="701">
        <v>167</v>
      </c>
      <c r="F33" s="775">
        <f t="shared" si="4"/>
        <v>386</v>
      </c>
      <c r="G33" s="373"/>
      <c r="H33" s="373"/>
      <c r="I33" s="715"/>
      <c r="J33" s="715"/>
      <c r="K33" s="715"/>
      <c r="L33" s="715"/>
      <c r="M33" s="715"/>
      <c r="N33" s="782"/>
      <c r="O33" s="782"/>
      <c r="P33" s="373"/>
      <c r="Q33" s="373"/>
    </row>
    <row r="34" spans="1:17" ht="15.75" thickBot="1">
      <c r="A34" s="705"/>
      <c r="B34" s="848"/>
      <c r="C34" s="706"/>
      <c r="D34" s="706"/>
      <c r="E34" s="706"/>
      <c r="F34" s="776"/>
      <c r="G34" s="373"/>
      <c r="H34" s="373"/>
      <c r="I34" s="647" t="s">
        <v>0</v>
      </c>
      <c r="J34" s="844" t="s">
        <v>42</v>
      </c>
      <c r="K34" s="800" t="s">
        <v>2</v>
      </c>
      <c r="L34" s="800" t="s">
        <v>14</v>
      </c>
      <c r="M34" s="801"/>
      <c r="N34" s="802" t="s">
        <v>9</v>
      </c>
      <c r="O34" s="800" t="s">
        <v>10</v>
      </c>
      <c r="P34" s="373"/>
      <c r="Q34" s="373"/>
    </row>
    <row r="35" spans="1:17" ht="15">
      <c r="A35" s="696"/>
      <c r="B35" s="784"/>
      <c r="C35" s="709"/>
      <c r="D35" s="709"/>
      <c r="E35" s="698"/>
      <c r="F35" s="774">
        <f t="shared" si="4"/>
        <v>0</v>
      </c>
      <c r="G35" s="373"/>
      <c r="H35" s="373"/>
      <c r="I35" s="794">
        <v>4</v>
      </c>
      <c r="J35" s="852" t="s">
        <v>20</v>
      </c>
      <c r="K35" s="795"/>
      <c r="L35" s="707">
        <v>175</v>
      </c>
      <c r="M35" s="798"/>
      <c r="N35" s="779">
        <f>K35+L35+M35</f>
        <v>175</v>
      </c>
      <c r="O35" s="796">
        <f>N35/2</f>
        <v>87.5</v>
      </c>
      <c r="P35" s="373"/>
      <c r="Q35" s="373"/>
    </row>
    <row r="36" spans="1:17" ht="15.75" thickBot="1">
      <c r="A36" s="699"/>
      <c r="B36" s="773"/>
      <c r="C36" s="700"/>
      <c r="D36" s="700"/>
      <c r="E36" s="700"/>
      <c r="F36" s="775">
        <f t="shared" si="4"/>
        <v>0</v>
      </c>
      <c r="G36" s="373"/>
      <c r="H36" s="373"/>
      <c r="I36" s="702">
        <v>5</v>
      </c>
      <c r="J36" s="771" t="s">
        <v>15</v>
      </c>
      <c r="K36" s="842">
        <v>8</v>
      </c>
      <c r="L36" s="703">
        <v>278</v>
      </c>
      <c r="M36" s="792"/>
      <c r="N36" s="777">
        <f>K36+L36+M36</f>
        <v>286</v>
      </c>
      <c r="O36" s="778">
        <f>N36/2</f>
        <v>143</v>
      </c>
      <c r="P36" s="373"/>
      <c r="Q36" s="373"/>
    </row>
    <row r="37" spans="1:17" ht="15.75" thickBot="1">
      <c r="A37" s="705"/>
      <c r="B37" s="787"/>
      <c r="C37" s="717"/>
      <c r="D37" s="717"/>
      <c r="E37" s="706"/>
      <c r="F37" s="776"/>
      <c r="G37" s="373"/>
      <c r="H37" s="373"/>
      <c r="I37" s="702">
        <v>6</v>
      </c>
      <c r="J37" s="771" t="s">
        <v>23</v>
      </c>
      <c r="K37" s="842"/>
      <c r="L37" s="703">
        <v>181</v>
      </c>
      <c r="M37" s="792"/>
      <c r="N37" s="779">
        <f>K37+L37+M37</f>
        <v>181</v>
      </c>
      <c r="O37" s="778">
        <f>N37/2</f>
        <v>90.5</v>
      </c>
      <c r="P37" s="373"/>
      <c r="Q37" s="373"/>
    </row>
    <row r="38" spans="1:17" ht="15.75" thickBot="1">
      <c r="A38" s="696"/>
      <c r="B38" s="784"/>
      <c r="C38" s="709"/>
      <c r="D38" s="709"/>
      <c r="E38" s="698"/>
      <c r="F38" s="774">
        <f t="shared" si="4"/>
        <v>0</v>
      </c>
      <c r="G38" s="373"/>
      <c r="H38" s="373"/>
      <c r="I38" s="841"/>
      <c r="J38" s="735"/>
      <c r="K38" s="843"/>
      <c r="L38" s="712"/>
      <c r="M38" s="793"/>
      <c r="N38" s="780">
        <f>K38+L38+M38</f>
        <v>0</v>
      </c>
      <c r="O38" s="781">
        <f>N38/2</f>
        <v>0</v>
      </c>
      <c r="P38" s="373"/>
      <c r="Q38" s="373"/>
    </row>
    <row r="39" spans="1:17" ht="15.75" thickBot="1">
      <c r="A39" s="699"/>
      <c r="B39" s="773"/>
      <c r="C39" s="700"/>
      <c r="D39" s="700"/>
      <c r="E39" s="700"/>
      <c r="F39" s="775">
        <f t="shared" si="4"/>
        <v>0</v>
      </c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</row>
    <row r="40" spans="1:17" ht="15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</row>
    <row r="41" spans="1:17" ht="15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941"/>
      <c r="D25" s="941"/>
      <c r="E25" s="941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pokotylo</cp:lastModifiedBy>
  <cp:lastPrinted>2014-08-15T14:13:01Z</cp:lastPrinted>
  <dcterms:created xsi:type="dcterms:W3CDTF">2013-01-12T11:07:04Z</dcterms:created>
  <dcterms:modified xsi:type="dcterms:W3CDTF">2014-09-27T11:05:53Z</dcterms:modified>
  <cp:category/>
  <cp:version/>
  <cp:contentType/>
  <cp:contentStatus/>
</cp:coreProperties>
</file>