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515" windowHeight="7740" activeTab="4"/>
  </bookViews>
  <sheets>
    <sheet name="04.11" sheetId="1" r:id="rId1"/>
    <sheet name="11.01" sheetId="2" r:id="rId2"/>
    <sheet name="18.01" sheetId="3" r:id="rId3"/>
    <sheet name="25.01" sheetId="4" r:id="rId4"/>
    <sheet name="02.01" sheetId="5" r:id="rId5"/>
  </sheets>
  <definedNames/>
  <calcPr fullCalcOnLoad="1"/>
</workbook>
</file>

<file path=xl/sharedStrings.xml><?xml version="1.0" encoding="utf-8"?>
<sst xmlns="http://schemas.openxmlformats.org/spreadsheetml/2006/main" count="305" uniqueCount="53">
  <si>
    <t>№</t>
  </si>
  <si>
    <t>Имя</t>
  </si>
  <si>
    <t>Гнд</t>
  </si>
  <si>
    <t>Игра 1</t>
  </si>
  <si>
    <t>Игра 2</t>
  </si>
  <si>
    <t>Игра 3</t>
  </si>
  <si>
    <t>Игра 4</t>
  </si>
  <si>
    <t>Сумма</t>
  </si>
  <si>
    <t>Средний</t>
  </si>
  <si>
    <t>Десперадо</t>
  </si>
  <si>
    <t>Cумма</t>
  </si>
  <si>
    <t>Стобун Ира</t>
  </si>
  <si>
    <t>Бурсмитов Максим</t>
  </si>
  <si>
    <t>Головащенко Рома</t>
  </si>
  <si>
    <t>Кривда Юра</t>
  </si>
  <si>
    <t>Есмурзиев Ахмед</t>
  </si>
  <si>
    <t>Мельниченко Денис</t>
  </si>
  <si>
    <t>Семёнов Алексей</t>
  </si>
  <si>
    <t>Лабунский Максим</t>
  </si>
  <si>
    <t>Кучеренко Юра</t>
  </si>
  <si>
    <t>Алябьев Влад</t>
  </si>
  <si>
    <t>Доля Владимир</t>
  </si>
  <si>
    <t>Дробот Алексей</t>
  </si>
  <si>
    <t xml:space="preserve">Имя </t>
  </si>
  <si>
    <t>Швец Валя</t>
  </si>
  <si>
    <t>Кульевов Паша</t>
  </si>
  <si>
    <t>Швец Виктор</t>
  </si>
  <si>
    <t>Богоченко Вика</t>
  </si>
  <si>
    <t>Кравченко Женя</t>
  </si>
  <si>
    <t>Стовбун Ира</t>
  </si>
  <si>
    <t>Игра 5</t>
  </si>
  <si>
    <t>Игра 6</t>
  </si>
  <si>
    <t>Владыко Стас</t>
  </si>
  <si>
    <t>Кравчук Олег</t>
  </si>
  <si>
    <t>Богаченко Вика</t>
  </si>
  <si>
    <t>Буткевич Влад</t>
  </si>
  <si>
    <t>Коляденко Саша</t>
  </si>
  <si>
    <t>Тягун Кирилл</t>
  </si>
  <si>
    <t>Бурмистров Максим</t>
  </si>
  <si>
    <t>Дробот Алёна</t>
  </si>
  <si>
    <t>Полищук Гена</t>
  </si>
  <si>
    <t>Багратуни Женя</t>
  </si>
  <si>
    <t xml:space="preserve"> </t>
  </si>
  <si>
    <t>Игра 7</t>
  </si>
  <si>
    <t>Игра 8</t>
  </si>
  <si>
    <t>1 игра</t>
  </si>
  <si>
    <t>Стыковые игры</t>
  </si>
  <si>
    <t>2 игра</t>
  </si>
  <si>
    <t>Место</t>
  </si>
  <si>
    <t>Полуфинал</t>
  </si>
  <si>
    <t>Финал</t>
  </si>
  <si>
    <t>Кравчук Олег ст</t>
  </si>
  <si>
    <t>Кравчук Олег мл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</si>
</sst>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50" fillId="33" borderId="10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0" fillId="34" borderId="13" xfId="0" applyFont="1" applyFill="1" applyBorder="1" applyAlignment="1">
      <alignment horizontal="center" vertical="center"/>
    </xf>
    <xf numFmtId="0" fontId="50" fillId="34" borderId="14" xfId="0" applyFont="1" applyFill="1" applyBorder="1" applyAlignment="1">
      <alignment horizontal="center" vertical="center"/>
    </xf>
    <xf numFmtId="0" fontId="4" fillId="34" borderId="15" xfId="57" applyFont="1" applyFill="1" applyBorder="1" applyAlignment="1">
      <alignment horizontal="left"/>
      <protection/>
    </xf>
    <xf numFmtId="0" fontId="50" fillId="34" borderId="15" xfId="0" applyFont="1" applyFill="1" applyBorder="1" applyAlignment="1">
      <alignment horizontal="center" vertical="center"/>
    </xf>
    <xf numFmtId="0" fontId="50" fillId="34" borderId="16" xfId="0" applyFont="1" applyFill="1" applyBorder="1" applyAlignment="1">
      <alignment horizontal="center" vertical="center"/>
    </xf>
    <xf numFmtId="0" fontId="4" fillId="34" borderId="17" xfId="57" applyFont="1" applyFill="1" applyBorder="1" applyAlignment="1">
      <alignment horizontal="left"/>
      <protection/>
    </xf>
    <xf numFmtId="0" fontId="50" fillId="34" borderId="0" xfId="0" applyFont="1" applyFill="1" applyBorder="1" applyAlignment="1">
      <alignment horizontal="center" vertical="center"/>
    </xf>
    <xf numFmtId="0" fontId="4" fillId="34" borderId="15" xfId="57" applyFont="1" applyFill="1" applyBorder="1" applyAlignment="1">
      <alignment horizontal="center"/>
      <protection/>
    </xf>
    <xf numFmtId="0" fontId="4" fillId="34" borderId="17" xfId="57" applyFont="1" applyFill="1" applyBorder="1" applyAlignment="1">
      <alignment horizontal="center"/>
      <protection/>
    </xf>
    <xf numFmtId="0" fontId="4" fillId="34" borderId="0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1" fillId="34" borderId="15" xfId="0" applyFont="1" applyFill="1" applyBorder="1" applyAlignment="1">
      <alignment horizontal="center" vertical="center"/>
    </xf>
    <xf numFmtId="0" fontId="5" fillId="34" borderId="15" xfId="57" applyFont="1" applyFill="1" applyBorder="1" applyAlignment="1">
      <alignment horizontal="left"/>
      <protection/>
    </xf>
    <xf numFmtId="0" fontId="52" fillId="34" borderId="15" xfId="0" applyFont="1" applyFill="1" applyBorder="1" applyAlignment="1">
      <alignment horizontal="center" vertical="center"/>
    </xf>
    <xf numFmtId="0" fontId="53" fillId="34" borderId="15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2" fillId="35" borderId="11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2" fillId="34" borderId="14" xfId="0" applyFont="1" applyFill="1" applyBorder="1" applyAlignment="1">
      <alignment horizontal="center" vertical="center"/>
    </xf>
    <xf numFmtId="0" fontId="52" fillId="34" borderId="17" xfId="0" applyFont="1" applyFill="1" applyBorder="1" applyAlignment="1">
      <alignment horizontal="center" vertical="center"/>
    </xf>
    <xf numFmtId="0" fontId="52" fillId="34" borderId="18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34" borderId="19" xfId="0" applyFont="1" applyFill="1" applyBorder="1" applyAlignment="1">
      <alignment horizontal="center" vertical="center"/>
    </xf>
    <xf numFmtId="0" fontId="51" fillId="34" borderId="19" xfId="0" applyFont="1" applyFill="1" applyBorder="1" applyAlignment="1">
      <alignment horizontal="center" vertical="center"/>
    </xf>
    <xf numFmtId="0" fontId="52" fillId="34" borderId="0" xfId="0" applyFont="1" applyFill="1" applyBorder="1" applyAlignment="1">
      <alignment horizontal="center" vertical="center"/>
    </xf>
    <xf numFmtId="0" fontId="5" fillId="34" borderId="15" xfId="57" applyFont="1" applyFill="1" applyBorder="1" applyAlignment="1">
      <alignment horizontal="center"/>
      <protection/>
    </xf>
    <xf numFmtId="0" fontId="52" fillId="34" borderId="19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54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Border="1" applyAlignment="1">
      <alignment/>
    </xf>
    <xf numFmtId="0" fontId="5" fillId="34" borderId="17" xfId="57" applyFont="1" applyFill="1" applyBorder="1" applyAlignment="1">
      <alignment horizontal="left"/>
      <protection/>
    </xf>
    <xf numFmtId="0" fontId="5" fillId="34" borderId="13" xfId="0" applyFont="1" applyFill="1" applyBorder="1" applyAlignment="1">
      <alignment horizontal="center" vertical="center"/>
    </xf>
    <xf numFmtId="0" fontId="51" fillId="34" borderId="17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0" fillId="34" borderId="18" xfId="0" applyFont="1" applyFill="1" applyBorder="1" applyAlignment="1">
      <alignment horizontal="center" vertical="center"/>
    </xf>
    <xf numFmtId="2" fontId="5" fillId="34" borderId="14" xfId="0" applyNumberFormat="1" applyFont="1" applyFill="1" applyBorder="1" applyAlignment="1">
      <alignment horizontal="center" vertical="center"/>
    </xf>
    <xf numFmtId="0" fontId="4" fillId="34" borderId="0" xfId="57" applyFont="1" applyFill="1" applyBorder="1" applyAlignment="1">
      <alignment horizontal="left"/>
      <protection/>
    </xf>
    <xf numFmtId="0" fontId="4" fillId="34" borderId="0" xfId="57" applyFont="1" applyFill="1" applyBorder="1" applyAlignment="1">
      <alignment horizontal="center"/>
      <protection/>
    </xf>
    <xf numFmtId="0" fontId="5" fillId="34" borderId="20" xfId="57" applyFont="1" applyFill="1" applyBorder="1" applyAlignment="1">
      <alignment horizontal="left"/>
      <protection/>
    </xf>
    <xf numFmtId="0" fontId="51" fillId="34" borderId="20" xfId="0" applyFont="1" applyFill="1" applyBorder="1" applyAlignment="1">
      <alignment horizontal="center" vertical="center"/>
    </xf>
    <xf numFmtId="0" fontId="52" fillId="34" borderId="20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2" fontId="5" fillId="34" borderId="18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0" xfId="57" applyFont="1" applyFill="1" applyBorder="1" applyAlignment="1">
      <alignment horizontal="left"/>
      <protection/>
    </xf>
    <xf numFmtId="0" fontId="54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5" fillId="34" borderId="0" xfId="0" applyNumberFormat="1" applyFont="1" applyFill="1" applyBorder="1" applyAlignment="1">
      <alignment horizontal="center" vertical="center"/>
    </xf>
    <xf numFmtId="0" fontId="50" fillId="34" borderId="21" xfId="0" applyFont="1" applyFill="1" applyBorder="1" applyAlignment="1">
      <alignment horizontal="center" vertical="center"/>
    </xf>
    <xf numFmtId="0" fontId="50" fillId="34" borderId="22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41" fillId="33" borderId="10" xfId="0" applyFont="1" applyFill="1" applyBorder="1" applyAlignment="1">
      <alignment/>
    </xf>
    <xf numFmtId="0" fontId="55" fillId="33" borderId="11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7" fillId="0" borderId="16" xfId="0" applyFont="1" applyBorder="1" applyAlignment="1">
      <alignment/>
    </xf>
    <xf numFmtId="0" fontId="56" fillId="34" borderId="15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2" fontId="57" fillId="34" borderId="14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57" fillId="34" borderId="16" xfId="0" applyFont="1" applyFill="1" applyBorder="1" applyAlignment="1">
      <alignment/>
    </xf>
    <xf numFmtId="0" fontId="57" fillId="34" borderId="15" xfId="0" applyFont="1" applyFill="1" applyBorder="1" applyAlignment="1">
      <alignment/>
    </xf>
    <xf numFmtId="0" fontId="57" fillId="34" borderId="14" xfId="0" applyFont="1" applyFill="1" applyBorder="1" applyAlignment="1">
      <alignment/>
    </xf>
    <xf numFmtId="0" fontId="58" fillId="34" borderId="15" xfId="0" applyFont="1" applyFill="1" applyBorder="1" applyAlignment="1">
      <alignment/>
    </xf>
    <xf numFmtId="0" fontId="41" fillId="34" borderId="0" xfId="0" applyFont="1" applyFill="1" applyBorder="1" applyAlignment="1">
      <alignment horizontal="center" vertical="center"/>
    </xf>
    <xf numFmtId="0" fontId="57" fillId="34" borderId="13" xfId="0" applyFont="1" applyFill="1" applyBorder="1" applyAlignment="1">
      <alignment/>
    </xf>
    <xf numFmtId="0" fontId="57" fillId="34" borderId="17" xfId="0" applyFont="1" applyFill="1" applyBorder="1" applyAlignment="1">
      <alignment/>
    </xf>
    <xf numFmtId="0" fontId="57" fillId="34" borderId="18" xfId="0" applyFont="1" applyFill="1" applyBorder="1" applyAlignment="1">
      <alignment/>
    </xf>
    <xf numFmtId="0" fontId="56" fillId="34" borderId="17" xfId="0" applyFont="1" applyFill="1" applyBorder="1" applyAlignment="1">
      <alignment/>
    </xf>
    <xf numFmtId="0" fontId="59" fillId="34" borderId="0" xfId="0" applyFont="1" applyFill="1" applyBorder="1" applyAlignment="1">
      <alignment/>
    </xf>
    <xf numFmtId="0" fontId="59" fillId="34" borderId="0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55" fillId="33" borderId="10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/>
    </xf>
    <xf numFmtId="0" fontId="56" fillId="34" borderId="15" xfId="0" applyFont="1" applyFill="1" applyBorder="1" applyAlignment="1">
      <alignment/>
    </xf>
    <xf numFmtId="0" fontId="0" fillId="34" borderId="0" xfId="0" applyFill="1" applyAlignment="1">
      <alignment/>
    </xf>
    <xf numFmtId="0" fontId="59" fillId="0" borderId="0" xfId="0" applyFont="1" applyAlignment="1">
      <alignment/>
    </xf>
    <xf numFmtId="0" fontId="56" fillId="34" borderId="17" xfId="0" applyFont="1" applyFill="1" applyBorder="1" applyAlignment="1">
      <alignment/>
    </xf>
    <xf numFmtId="0" fontId="57" fillId="34" borderId="10" xfId="0" applyFont="1" applyFill="1" applyBorder="1" applyAlignment="1">
      <alignment/>
    </xf>
    <xf numFmtId="0" fontId="56" fillId="34" borderId="11" xfId="0" applyFont="1" applyFill="1" applyBorder="1" applyAlignment="1">
      <alignment/>
    </xf>
    <xf numFmtId="0" fontId="57" fillId="34" borderId="11" xfId="0" applyFont="1" applyFill="1" applyBorder="1" applyAlignment="1">
      <alignment/>
    </xf>
    <xf numFmtId="0" fontId="56" fillId="34" borderId="11" xfId="0" applyFont="1" applyFill="1" applyBorder="1" applyAlignment="1">
      <alignment/>
    </xf>
    <xf numFmtId="0" fontId="57" fillId="34" borderId="12" xfId="0" applyFont="1" applyFill="1" applyBorder="1" applyAlignment="1">
      <alignment/>
    </xf>
    <xf numFmtId="0" fontId="0" fillId="33" borderId="10" xfId="0" applyFill="1" applyBorder="1" applyAlignment="1">
      <alignment/>
    </xf>
    <xf numFmtId="0" fontId="56" fillId="34" borderId="14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0" fontId="56" fillId="34" borderId="18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56" fillId="34" borderId="12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Обычный 2 11" xfId="53"/>
    <cellStyle name="Обычный 2 12" xfId="54"/>
    <cellStyle name="Обычный 2 13" xfId="55"/>
    <cellStyle name="Обычный 2 14" xfId="56"/>
    <cellStyle name="Обычный 2 2" xfId="57"/>
    <cellStyle name="Обычный 2 3" xfId="58"/>
    <cellStyle name="Обычный 2 3 2" xfId="59"/>
    <cellStyle name="Обычный 2 3 3" xfId="60"/>
    <cellStyle name="Обычный 2 4" xfId="61"/>
    <cellStyle name="Обычный 2 5" xfId="62"/>
    <cellStyle name="Обычный 2 6" xfId="63"/>
    <cellStyle name="Обычный 2 7" xfId="64"/>
    <cellStyle name="Обычный 2 8" xfId="65"/>
    <cellStyle name="Обычный 2 9" xfId="66"/>
    <cellStyle name="Обычный 5" xfId="67"/>
    <cellStyle name="Обычный 6" xfId="68"/>
    <cellStyle name="Обычный 8" xfId="69"/>
    <cellStyle name="Плохой" xfId="70"/>
    <cellStyle name="Пояснение" xfId="71"/>
    <cellStyle name="Примечание" xfId="72"/>
    <cellStyle name="Percent" xfId="73"/>
    <cellStyle name="Процентный 2" xfId="74"/>
    <cellStyle name="Процентный 2 2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7">
      <selection activeCell="G23" sqref="G23"/>
    </sheetView>
  </sheetViews>
  <sheetFormatPr defaultColWidth="20.8515625" defaultRowHeight="15"/>
  <cols>
    <col min="1" max="1" width="5.140625" style="0" customWidth="1"/>
    <col min="2" max="2" width="22.8515625" style="0" bestFit="1" customWidth="1"/>
    <col min="3" max="3" width="4.8515625" style="0" bestFit="1" customWidth="1"/>
    <col min="4" max="7" width="7.7109375" style="0" bestFit="1" customWidth="1"/>
    <col min="8" max="8" width="8.00390625" style="0" bestFit="1" customWidth="1"/>
    <col min="9" max="9" width="9.8515625" style="0" bestFit="1" customWidth="1"/>
    <col min="10" max="10" width="20.8515625" style="0" customWidth="1"/>
    <col min="11" max="11" width="6.8515625" style="0" customWidth="1"/>
    <col min="12" max="12" width="22.8515625" style="0" bestFit="1" customWidth="1"/>
    <col min="13" max="13" width="4.7109375" style="0" bestFit="1" customWidth="1"/>
    <col min="14" max="14" width="4.7109375" style="1" customWidth="1"/>
    <col min="15" max="15" width="7.28125" style="0" bestFit="1" customWidth="1"/>
    <col min="16" max="16" width="7.421875" style="0" bestFit="1" customWidth="1"/>
    <col min="17" max="17" width="4.8515625" style="0" customWidth="1"/>
    <col min="18" max="18" width="6.00390625" style="0" customWidth="1"/>
  </cols>
  <sheetData>
    <row r="1" spans="1:18" ht="15.75">
      <c r="A1" s="21" t="s">
        <v>0</v>
      </c>
      <c r="B1" s="22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2" t="s">
        <v>7</v>
      </c>
      <c r="I1" s="24" t="s">
        <v>8</v>
      </c>
      <c r="J1" s="1"/>
      <c r="K1" s="3" t="s">
        <v>0</v>
      </c>
      <c r="L1" s="4" t="s">
        <v>9</v>
      </c>
      <c r="M1" s="4" t="s">
        <v>2</v>
      </c>
      <c r="N1" s="4" t="s">
        <v>3</v>
      </c>
      <c r="O1" s="4" t="s">
        <v>4</v>
      </c>
      <c r="P1" s="5" t="s">
        <v>10</v>
      </c>
      <c r="Q1" s="1"/>
      <c r="R1" s="1"/>
    </row>
    <row r="2" spans="1:18" ht="15.75">
      <c r="A2" s="25">
        <v>1</v>
      </c>
      <c r="B2" s="18" t="s">
        <v>21</v>
      </c>
      <c r="C2" s="16">
        <v>-32</v>
      </c>
      <c r="D2" s="16">
        <v>197</v>
      </c>
      <c r="E2" s="16">
        <v>171</v>
      </c>
      <c r="F2" s="16">
        <v>179</v>
      </c>
      <c r="G2" s="16">
        <v>265</v>
      </c>
      <c r="H2" s="36">
        <f aca="true" t="shared" si="0" ref="H2:H18">G2+F2+E2+D2+C2</f>
        <v>780</v>
      </c>
      <c r="I2" s="42">
        <f aca="true" t="shared" si="1" ref="I2:I18">H2/4</f>
        <v>195</v>
      </c>
      <c r="J2" s="15"/>
      <c r="K2" s="10"/>
      <c r="L2" s="18" t="s">
        <v>14</v>
      </c>
      <c r="M2" s="9"/>
      <c r="N2" s="9"/>
      <c r="O2" s="19">
        <v>175</v>
      </c>
      <c r="P2" s="7">
        <f>O2+M2</f>
        <v>175</v>
      </c>
      <c r="Q2" s="1"/>
      <c r="R2" s="1"/>
    </row>
    <row r="3" spans="1:18" ht="15.75">
      <c r="A3" s="25">
        <v>2</v>
      </c>
      <c r="B3" s="18" t="s">
        <v>18</v>
      </c>
      <c r="C3" s="17"/>
      <c r="D3" s="19">
        <v>206</v>
      </c>
      <c r="E3" s="19">
        <v>179</v>
      </c>
      <c r="F3" s="17">
        <v>202</v>
      </c>
      <c r="G3" s="17">
        <v>177</v>
      </c>
      <c r="H3" s="36">
        <f t="shared" si="0"/>
        <v>764</v>
      </c>
      <c r="I3" s="42">
        <f t="shared" si="1"/>
        <v>191</v>
      </c>
      <c r="J3" s="31"/>
      <c r="K3" s="10"/>
      <c r="L3" s="18" t="s">
        <v>12</v>
      </c>
      <c r="M3" s="8"/>
      <c r="N3" s="8"/>
      <c r="O3" s="34">
        <v>164</v>
      </c>
      <c r="P3" s="7">
        <f aca="true" t="shared" si="2" ref="P3:P9">O3+M3</f>
        <v>164</v>
      </c>
      <c r="Q3" s="1"/>
      <c r="R3" s="1"/>
    </row>
    <row r="4" spans="1:18" ht="15.75">
      <c r="A4" s="25">
        <v>3</v>
      </c>
      <c r="B4" s="18" t="s">
        <v>28</v>
      </c>
      <c r="C4" s="36"/>
      <c r="D4" s="36">
        <v>164</v>
      </c>
      <c r="E4" s="36">
        <v>166</v>
      </c>
      <c r="F4" s="36">
        <v>223</v>
      </c>
      <c r="G4" s="19">
        <v>200</v>
      </c>
      <c r="H4" s="36">
        <f t="shared" si="0"/>
        <v>753</v>
      </c>
      <c r="I4" s="42">
        <f t="shared" si="1"/>
        <v>188.25</v>
      </c>
      <c r="J4" s="1"/>
      <c r="K4" s="10"/>
      <c r="L4" s="18" t="s">
        <v>19</v>
      </c>
      <c r="M4" s="9"/>
      <c r="N4" s="9"/>
      <c r="O4" s="19">
        <v>176</v>
      </c>
      <c r="P4" s="7">
        <f t="shared" si="2"/>
        <v>176</v>
      </c>
      <c r="Q4" s="1"/>
      <c r="R4" s="1"/>
    </row>
    <row r="5" spans="1:18" ht="15.75">
      <c r="A5" s="25">
        <v>4</v>
      </c>
      <c r="B5" s="18" t="s">
        <v>26</v>
      </c>
      <c r="C5" s="39"/>
      <c r="D5" s="40">
        <v>208</v>
      </c>
      <c r="E5" s="38">
        <v>169</v>
      </c>
      <c r="F5" s="41">
        <v>155</v>
      </c>
      <c r="G5" s="19">
        <v>212</v>
      </c>
      <c r="H5" s="36">
        <f t="shared" si="0"/>
        <v>744</v>
      </c>
      <c r="I5" s="42">
        <f t="shared" si="1"/>
        <v>186</v>
      </c>
      <c r="J5" s="1"/>
      <c r="K5" s="10"/>
      <c r="L5" s="18" t="s">
        <v>29</v>
      </c>
      <c r="M5" s="9">
        <v>8</v>
      </c>
      <c r="N5" s="9"/>
      <c r="O5" s="9">
        <v>201</v>
      </c>
      <c r="P5" s="7">
        <f t="shared" si="2"/>
        <v>209</v>
      </c>
      <c r="Q5" s="1"/>
      <c r="R5" s="1"/>
    </row>
    <row r="6" spans="1:18" ht="15.75">
      <c r="A6" s="25">
        <v>5</v>
      </c>
      <c r="B6" s="18" t="s">
        <v>27</v>
      </c>
      <c r="C6" s="39">
        <v>32</v>
      </c>
      <c r="D6" s="40">
        <v>163</v>
      </c>
      <c r="E6" s="38">
        <v>182</v>
      </c>
      <c r="F6" s="41">
        <v>191</v>
      </c>
      <c r="G6" s="19">
        <v>171</v>
      </c>
      <c r="H6" s="36">
        <f t="shared" si="0"/>
        <v>739</v>
      </c>
      <c r="I6" s="42">
        <f t="shared" si="1"/>
        <v>184.75</v>
      </c>
      <c r="J6" s="1"/>
      <c r="K6" s="10"/>
      <c r="L6" s="18" t="s">
        <v>24</v>
      </c>
      <c r="M6" s="8">
        <v>8</v>
      </c>
      <c r="N6" s="8"/>
      <c r="O6" s="13">
        <v>155</v>
      </c>
      <c r="P6" s="7">
        <f t="shared" si="2"/>
        <v>163</v>
      </c>
      <c r="Q6" s="2"/>
      <c r="R6" s="1"/>
    </row>
    <row r="7" spans="1:18" ht="15.75">
      <c r="A7" s="25">
        <v>6</v>
      </c>
      <c r="B7" s="18" t="s">
        <v>16</v>
      </c>
      <c r="C7" s="17"/>
      <c r="D7" s="19">
        <v>142</v>
      </c>
      <c r="E7" s="19">
        <v>204</v>
      </c>
      <c r="F7" s="17">
        <v>199</v>
      </c>
      <c r="G7" s="17">
        <v>185</v>
      </c>
      <c r="H7" s="36">
        <f t="shared" si="0"/>
        <v>730</v>
      </c>
      <c r="I7" s="42">
        <f t="shared" si="1"/>
        <v>182.5</v>
      </c>
      <c r="J7" s="1"/>
      <c r="K7" s="10"/>
      <c r="L7" s="18" t="s">
        <v>22</v>
      </c>
      <c r="M7" s="8"/>
      <c r="N7" s="8"/>
      <c r="O7" s="13">
        <v>197</v>
      </c>
      <c r="P7" s="7">
        <f t="shared" si="2"/>
        <v>197</v>
      </c>
      <c r="Q7" s="1"/>
      <c r="R7" s="1"/>
    </row>
    <row r="8" spans="1:18" ht="15.75">
      <c r="A8" s="25">
        <v>7</v>
      </c>
      <c r="B8" s="18" t="s">
        <v>15</v>
      </c>
      <c r="C8" s="17"/>
      <c r="D8" s="19">
        <v>244</v>
      </c>
      <c r="E8" s="19">
        <v>136</v>
      </c>
      <c r="F8" s="17">
        <v>171</v>
      </c>
      <c r="G8" s="17">
        <v>162</v>
      </c>
      <c r="H8" s="36">
        <f t="shared" si="0"/>
        <v>713</v>
      </c>
      <c r="I8" s="42">
        <f t="shared" si="1"/>
        <v>178.25</v>
      </c>
      <c r="J8" s="35"/>
      <c r="K8" s="10"/>
      <c r="L8" s="18" t="s">
        <v>17</v>
      </c>
      <c r="M8" s="8"/>
      <c r="N8" s="8"/>
      <c r="O8" s="13">
        <v>132</v>
      </c>
      <c r="P8" s="7">
        <f t="shared" si="2"/>
        <v>132</v>
      </c>
      <c r="Q8" s="1"/>
      <c r="R8" s="1"/>
    </row>
    <row r="9" spans="1:18" ht="16.5" thickBot="1">
      <c r="A9" s="25">
        <v>8</v>
      </c>
      <c r="B9" s="18" t="s">
        <v>20</v>
      </c>
      <c r="C9" s="16"/>
      <c r="D9" s="16">
        <v>168</v>
      </c>
      <c r="E9" s="16">
        <v>187</v>
      </c>
      <c r="F9" s="16">
        <v>189</v>
      </c>
      <c r="G9" s="16">
        <v>161</v>
      </c>
      <c r="H9" s="36">
        <f t="shared" si="0"/>
        <v>705</v>
      </c>
      <c r="I9" s="42">
        <f t="shared" si="1"/>
        <v>176.25</v>
      </c>
      <c r="J9" s="31"/>
      <c r="K9" s="6"/>
      <c r="L9" s="43" t="s">
        <v>25</v>
      </c>
      <c r="M9" s="11"/>
      <c r="N9" s="11"/>
      <c r="O9" s="14">
        <v>115</v>
      </c>
      <c r="P9" s="48">
        <f t="shared" si="2"/>
        <v>115</v>
      </c>
      <c r="Q9" s="1"/>
      <c r="R9" s="1"/>
    </row>
    <row r="10" spans="1:18" ht="16.5" thickBot="1">
      <c r="A10" s="25">
        <v>9</v>
      </c>
      <c r="B10" s="18" t="s">
        <v>13</v>
      </c>
      <c r="C10" s="20"/>
      <c r="D10" s="16">
        <v>193</v>
      </c>
      <c r="E10" s="16">
        <v>192</v>
      </c>
      <c r="F10" s="16">
        <v>177</v>
      </c>
      <c r="G10" s="16">
        <v>135</v>
      </c>
      <c r="H10" s="36">
        <f t="shared" si="0"/>
        <v>697</v>
      </c>
      <c r="I10" s="42">
        <f t="shared" si="1"/>
        <v>174.25</v>
      </c>
      <c r="J10" s="31"/>
      <c r="K10" s="29"/>
      <c r="L10" s="29"/>
      <c r="M10" s="29"/>
      <c r="N10" s="29"/>
      <c r="O10" s="29"/>
      <c r="P10" s="29"/>
      <c r="Q10" s="1"/>
      <c r="R10" s="1"/>
    </row>
    <row r="11" spans="1:18" ht="15.75">
      <c r="A11" s="25">
        <v>10</v>
      </c>
      <c r="B11" s="18" t="s">
        <v>14</v>
      </c>
      <c r="C11" s="16"/>
      <c r="D11" s="16">
        <v>190</v>
      </c>
      <c r="E11" s="16">
        <v>147</v>
      </c>
      <c r="F11" s="16">
        <v>165</v>
      </c>
      <c r="G11" s="16">
        <v>192</v>
      </c>
      <c r="H11" s="36">
        <f t="shared" si="0"/>
        <v>694</v>
      </c>
      <c r="I11" s="42">
        <f t="shared" si="1"/>
        <v>173.5</v>
      </c>
      <c r="J11" s="15"/>
      <c r="K11" s="3" t="s">
        <v>0</v>
      </c>
      <c r="L11" s="4" t="s">
        <v>23</v>
      </c>
      <c r="M11" s="4" t="s">
        <v>2</v>
      </c>
      <c r="N11" s="4" t="s">
        <v>3</v>
      </c>
      <c r="O11" s="4" t="s">
        <v>4</v>
      </c>
      <c r="P11" s="5" t="s">
        <v>10</v>
      </c>
      <c r="Q11" s="1"/>
      <c r="R11" s="1"/>
    </row>
    <row r="12" spans="1:18" ht="15.75">
      <c r="A12" s="25">
        <v>11</v>
      </c>
      <c r="B12" s="18" t="s">
        <v>12</v>
      </c>
      <c r="C12" s="36"/>
      <c r="D12" s="37">
        <v>158</v>
      </c>
      <c r="E12" s="38">
        <v>195</v>
      </c>
      <c r="F12" s="38">
        <v>214</v>
      </c>
      <c r="G12" s="19">
        <v>115</v>
      </c>
      <c r="H12" s="36">
        <f t="shared" si="0"/>
        <v>682</v>
      </c>
      <c r="I12" s="42">
        <f t="shared" si="1"/>
        <v>170.5</v>
      </c>
      <c r="J12" s="32"/>
      <c r="K12" s="10"/>
      <c r="L12" s="18" t="s">
        <v>21</v>
      </c>
      <c r="M12" s="19">
        <v>-16</v>
      </c>
      <c r="N12" s="19">
        <v>211</v>
      </c>
      <c r="O12" s="19">
        <v>204</v>
      </c>
      <c r="P12" s="26">
        <f>O12+N12+M12</f>
        <v>399</v>
      </c>
      <c r="Q12" s="1"/>
      <c r="R12" s="1"/>
    </row>
    <row r="13" spans="1:18" ht="15.75">
      <c r="A13" s="25">
        <v>12</v>
      </c>
      <c r="B13" s="18" t="s">
        <v>19</v>
      </c>
      <c r="C13" s="17"/>
      <c r="D13" s="19">
        <v>165</v>
      </c>
      <c r="E13" s="19">
        <v>175</v>
      </c>
      <c r="F13" s="17">
        <v>156</v>
      </c>
      <c r="G13" s="17">
        <v>173</v>
      </c>
      <c r="H13" s="36">
        <f t="shared" si="0"/>
        <v>669</v>
      </c>
      <c r="I13" s="42">
        <f t="shared" si="1"/>
        <v>167.25</v>
      </c>
      <c r="J13" s="32"/>
      <c r="K13" s="10"/>
      <c r="L13" s="18" t="s">
        <v>19</v>
      </c>
      <c r="M13" s="19"/>
      <c r="N13" s="19">
        <v>161</v>
      </c>
      <c r="O13" s="19">
        <v>152</v>
      </c>
      <c r="P13" s="26">
        <f aca="true" t="shared" si="3" ref="P13:P21">O13+N13+M13</f>
        <v>313</v>
      </c>
      <c r="Q13" s="1"/>
      <c r="R13" s="1"/>
    </row>
    <row r="14" spans="1:18" ht="15.75">
      <c r="A14" s="25">
        <v>13</v>
      </c>
      <c r="B14" s="18" t="s">
        <v>11</v>
      </c>
      <c r="C14" s="16">
        <v>32</v>
      </c>
      <c r="D14" s="16">
        <v>146</v>
      </c>
      <c r="E14" s="16">
        <v>138</v>
      </c>
      <c r="F14" s="16">
        <v>190</v>
      </c>
      <c r="G14" s="16">
        <v>146</v>
      </c>
      <c r="H14" s="36">
        <f t="shared" si="0"/>
        <v>652</v>
      </c>
      <c r="I14" s="42">
        <f t="shared" si="1"/>
        <v>163</v>
      </c>
      <c r="J14" s="1"/>
      <c r="K14" s="10"/>
      <c r="L14" s="18" t="s">
        <v>18</v>
      </c>
      <c r="M14" s="19"/>
      <c r="N14" s="19">
        <v>190</v>
      </c>
      <c r="O14" s="19">
        <v>174</v>
      </c>
      <c r="P14" s="26">
        <f t="shared" si="3"/>
        <v>364</v>
      </c>
      <c r="Q14" s="30"/>
      <c r="R14" s="30"/>
    </row>
    <row r="15" spans="1:18" ht="15.75">
      <c r="A15" s="25">
        <v>14</v>
      </c>
      <c r="B15" s="18" t="s">
        <v>24</v>
      </c>
      <c r="C15" s="39">
        <v>32</v>
      </c>
      <c r="D15" s="40">
        <v>155</v>
      </c>
      <c r="E15" s="38">
        <v>145</v>
      </c>
      <c r="F15" s="41">
        <v>135</v>
      </c>
      <c r="G15" s="19">
        <v>169</v>
      </c>
      <c r="H15" s="36">
        <f t="shared" si="0"/>
        <v>636</v>
      </c>
      <c r="I15" s="42">
        <f t="shared" si="1"/>
        <v>159</v>
      </c>
      <c r="J15" s="1"/>
      <c r="K15" s="10"/>
      <c r="L15" s="18" t="s">
        <v>22</v>
      </c>
      <c r="M15" s="19"/>
      <c r="N15" s="19">
        <v>191</v>
      </c>
      <c r="O15" s="19">
        <v>157</v>
      </c>
      <c r="P15" s="26">
        <f t="shared" si="3"/>
        <v>348</v>
      </c>
      <c r="Q15" s="30"/>
      <c r="R15" s="30"/>
    </row>
    <row r="16" spans="1:18" ht="15.75">
      <c r="A16" s="25">
        <v>15</v>
      </c>
      <c r="B16" s="18" t="s">
        <v>22</v>
      </c>
      <c r="C16" s="16"/>
      <c r="D16" s="16">
        <v>151</v>
      </c>
      <c r="E16" s="16">
        <v>138</v>
      </c>
      <c r="F16" s="16">
        <v>178</v>
      </c>
      <c r="G16" s="16">
        <v>161</v>
      </c>
      <c r="H16" s="36">
        <f t="shared" si="0"/>
        <v>628</v>
      </c>
      <c r="I16" s="42">
        <f t="shared" si="1"/>
        <v>157</v>
      </c>
      <c r="J16" s="1"/>
      <c r="K16" s="10"/>
      <c r="L16" s="18" t="s">
        <v>28</v>
      </c>
      <c r="M16" s="19"/>
      <c r="N16" s="19">
        <v>204</v>
      </c>
      <c r="O16" s="19">
        <v>167</v>
      </c>
      <c r="P16" s="26">
        <f t="shared" si="3"/>
        <v>371</v>
      </c>
      <c r="Q16" s="30"/>
      <c r="R16" s="30"/>
    </row>
    <row r="17" spans="1:18" ht="15.75">
      <c r="A17" s="25">
        <v>16</v>
      </c>
      <c r="B17" s="18" t="s">
        <v>17</v>
      </c>
      <c r="C17" s="16"/>
      <c r="D17" s="16">
        <v>136</v>
      </c>
      <c r="E17" s="16">
        <v>123</v>
      </c>
      <c r="F17" s="16">
        <v>181</v>
      </c>
      <c r="G17" s="16">
        <v>182</v>
      </c>
      <c r="H17" s="36">
        <f t="shared" si="0"/>
        <v>622</v>
      </c>
      <c r="I17" s="42">
        <f t="shared" si="1"/>
        <v>155.5</v>
      </c>
      <c r="J17" s="1"/>
      <c r="K17" s="10"/>
      <c r="L17" s="18" t="s">
        <v>11</v>
      </c>
      <c r="M17" s="19"/>
      <c r="N17" s="19">
        <v>158</v>
      </c>
      <c r="O17" s="19">
        <v>196</v>
      </c>
      <c r="P17" s="26">
        <f t="shared" si="3"/>
        <v>354</v>
      </c>
      <c r="Q17" s="30"/>
      <c r="R17" s="33"/>
    </row>
    <row r="18" spans="1:18" ht="16.5" thickBot="1">
      <c r="A18" s="44">
        <v>17</v>
      </c>
      <c r="B18" s="43" t="s">
        <v>25</v>
      </c>
      <c r="C18" s="45"/>
      <c r="D18" s="45">
        <v>108</v>
      </c>
      <c r="E18" s="45">
        <v>155</v>
      </c>
      <c r="F18" s="45">
        <v>152</v>
      </c>
      <c r="G18" s="45">
        <v>128</v>
      </c>
      <c r="H18" s="46">
        <f t="shared" si="0"/>
        <v>543</v>
      </c>
      <c r="I18" s="47">
        <f t="shared" si="1"/>
        <v>135.75</v>
      </c>
      <c r="J18" s="1"/>
      <c r="K18" s="10"/>
      <c r="L18" s="18" t="s">
        <v>13</v>
      </c>
      <c r="M18" s="19"/>
      <c r="N18" s="19">
        <v>178</v>
      </c>
      <c r="O18" s="19">
        <v>191</v>
      </c>
      <c r="P18" s="26">
        <f t="shared" si="3"/>
        <v>369</v>
      </c>
      <c r="Q18" s="30"/>
      <c r="R18" s="1"/>
    </row>
    <row r="19" spans="6:18" ht="16.5" thickBot="1">
      <c r="F19" s="1"/>
      <c r="G19" s="1"/>
      <c r="H19" s="1"/>
      <c r="I19" s="1"/>
      <c r="J19" s="1"/>
      <c r="K19" s="10"/>
      <c r="L19" s="18" t="s">
        <v>26</v>
      </c>
      <c r="M19" s="19"/>
      <c r="N19" s="19">
        <v>192</v>
      </c>
      <c r="O19" s="19">
        <v>175</v>
      </c>
      <c r="P19" s="26">
        <f t="shared" si="3"/>
        <v>367</v>
      </c>
      <c r="Q19" s="30"/>
      <c r="R19" s="33"/>
    </row>
    <row r="20" spans="1:18" ht="15.75">
      <c r="A20" s="3" t="s">
        <v>0</v>
      </c>
      <c r="B20" s="4" t="s">
        <v>23</v>
      </c>
      <c r="C20" s="4" t="s">
        <v>2</v>
      </c>
      <c r="D20" s="4" t="s">
        <v>3</v>
      </c>
      <c r="E20" s="5" t="s">
        <v>7</v>
      </c>
      <c r="F20" s="1"/>
      <c r="G20" s="1"/>
      <c r="H20" s="1"/>
      <c r="I20" s="1"/>
      <c r="J20" s="1"/>
      <c r="K20" s="10"/>
      <c r="L20" s="18" t="s">
        <v>27</v>
      </c>
      <c r="M20" s="19"/>
      <c r="N20" s="19">
        <v>162</v>
      </c>
      <c r="O20" s="19">
        <v>155</v>
      </c>
      <c r="P20" s="26">
        <f t="shared" si="3"/>
        <v>317</v>
      </c>
      <c r="Q20" s="30"/>
      <c r="R20" s="1"/>
    </row>
    <row r="21" spans="1:18" ht="15.75">
      <c r="A21" s="10"/>
      <c r="B21" s="18" t="s">
        <v>20</v>
      </c>
      <c r="C21" s="19"/>
      <c r="D21" s="19">
        <v>194</v>
      </c>
      <c r="E21" s="26">
        <f aca="true" t="shared" si="4" ref="E21:E26">D21+C21</f>
        <v>194</v>
      </c>
      <c r="F21" s="1"/>
      <c r="G21" s="1"/>
      <c r="H21" s="1"/>
      <c r="I21" s="1"/>
      <c r="J21" s="1"/>
      <c r="K21" s="10"/>
      <c r="L21" s="18" t="s">
        <v>20</v>
      </c>
      <c r="M21" s="19"/>
      <c r="N21" s="19">
        <v>173</v>
      </c>
      <c r="O21" s="19">
        <v>183</v>
      </c>
      <c r="P21" s="26">
        <f t="shared" si="3"/>
        <v>356</v>
      </c>
      <c r="Q21" s="30"/>
      <c r="R21" s="1"/>
    </row>
    <row r="22" spans="1:18" ht="15.75">
      <c r="A22" s="10"/>
      <c r="B22" s="18" t="s">
        <v>16</v>
      </c>
      <c r="C22" s="19"/>
      <c r="D22" s="19">
        <v>188</v>
      </c>
      <c r="E22" s="26">
        <f t="shared" si="4"/>
        <v>188</v>
      </c>
      <c r="F22" s="33"/>
      <c r="G22" s="12"/>
      <c r="H22" s="1"/>
      <c r="I22" s="1"/>
      <c r="J22" s="1"/>
      <c r="K22" s="10"/>
      <c r="L22" s="18" t="s">
        <v>16</v>
      </c>
      <c r="M22" s="19"/>
      <c r="N22" s="19">
        <v>193</v>
      </c>
      <c r="O22" s="19">
        <v>214</v>
      </c>
      <c r="P22" s="26">
        <f>O22+N22+M22</f>
        <v>407</v>
      </c>
      <c r="Q22" s="30"/>
      <c r="R22" s="1"/>
    </row>
    <row r="23" spans="1:18" ht="16.5" thickBot="1">
      <c r="A23" s="10"/>
      <c r="B23" s="18" t="s">
        <v>13</v>
      </c>
      <c r="C23" s="19"/>
      <c r="D23" s="19">
        <v>182</v>
      </c>
      <c r="E23" s="26">
        <f t="shared" si="4"/>
        <v>182</v>
      </c>
      <c r="J23" s="1"/>
      <c r="K23" s="6"/>
      <c r="L23" s="43" t="s">
        <v>15</v>
      </c>
      <c r="M23" s="27"/>
      <c r="N23" s="27">
        <v>172</v>
      </c>
      <c r="O23" s="27">
        <v>221</v>
      </c>
      <c r="P23" s="28">
        <f>O23+N23+M23</f>
        <v>393</v>
      </c>
      <c r="Q23" s="1"/>
      <c r="R23" s="1"/>
    </row>
    <row r="24" spans="1:9" ht="15.75">
      <c r="A24" s="10"/>
      <c r="B24" s="18" t="s">
        <v>28</v>
      </c>
      <c r="C24" s="19"/>
      <c r="D24" s="19">
        <v>172</v>
      </c>
      <c r="E24" s="26">
        <f t="shared" si="4"/>
        <v>172</v>
      </c>
      <c r="F24" s="1"/>
      <c r="G24" s="1"/>
      <c r="H24" s="1"/>
      <c r="I24" s="1"/>
    </row>
    <row r="25" spans="1:18" ht="15.75">
      <c r="A25" s="10"/>
      <c r="B25" s="18" t="s">
        <v>21</v>
      </c>
      <c r="C25" s="19">
        <v>-8</v>
      </c>
      <c r="D25" s="19">
        <v>177</v>
      </c>
      <c r="E25" s="26">
        <f t="shared" si="4"/>
        <v>169</v>
      </c>
      <c r="F25" s="1"/>
      <c r="G25" s="1"/>
      <c r="H25" s="1"/>
      <c r="I25" s="1"/>
      <c r="J25" s="1"/>
      <c r="K25" s="1"/>
      <c r="L25" s="1"/>
      <c r="M25" s="1"/>
      <c r="O25" s="1"/>
      <c r="P25" s="1"/>
      <c r="Q25" s="1"/>
      <c r="R25" s="1"/>
    </row>
    <row r="26" spans="1:18" ht="16.5" thickBot="1">
      <c r="A26" s="6"/>
      <c r="B26" s="43" t="s">
        <v>18</v>
      </c>
      <c r="C26" s="27"/>
      <c r="D26" s="27">
        <v>162</v>
      </c>
      <c r="E26" s="28">
        <f t="shared" si="4"/>
        <v>162</v>
      </c>
      <c r="F26" s="1"/>
      <c r="G26" s="1"/>
      <c r="H26" s="1"/>
      <c r="I26" s="1"/>
      <c r="J26" s="1"/>
      <c r="K26" s="1"/>
      <c r="L26" s="1"/>
      <c r="M26" s="1"/>
      <c r="O26" s="1"/>
      <c r="P26" s="1"/>
      <c r="Q26" s="1"/>
      <c r="R26" s="1"/>
    </row>
    <row r="27" spans="6:18" ht="15">
      <c r="F27" s="1"/>
      <c r="G27" s="1"/>
      <c r="H27" s="1"/>
      <c r="I27" s="1"/>
      <c r="J27" s="1"/>
      <c r="K27" s="1"/>
      <c r="L27" s="1"/>
      <c r="M27" s="1"/>
      <c r="O27" s="1"/>
      <c r="P27" s="1"/>
      <c r="Q27" s="1"/>
      <c r="R27" s="1"/>
    </row>
    <row r="28" spans="1:18" ht="15.75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  <c r="P28" s="1"/>
      <c r="Q28" s="1"/>
      <c r="R28" s="1"/>
    </row>
    <row r="29" spans="1:18" ht="15.75">
      <c r="A29" s="3" t="s">
        <v>0</v>
      </c>
      <c r="B29" s="4" t="s">
        <v>23</v>
      </c>
      <c r="C29" s="4" t="s">
        <v>2</v>
      </c>
      <c r="D29" s="4" t="s">
        <v>3</v>
      </c>
      <c r="E29" s="5" t="s">
        <v>7</v>
      </c>
      <c r="J29" s="1"/>
      <c r="K29" s="1"/>
      <c r="L29" s="1"/>
      <c r="M29" s="1"/>
      <c r="O29" s="1"/>
      <c r="P29" s="1"/>
      <c r="Q29" s="1"/>
      <c r="R29" s="1"/>
    </row>
    <row r="30" spans="1:5" ht="15.75">
      <c r="A30" s="10"/>
      <c r="B30" s="18" t="s">
        <v>20</v>
      </c>
      <c r="C30" s="19"/>
      <c r="D30" s="19">
        <v>186</v>
      </c>
      <c r="E30" s="26">
        <f>D30+C30</f>
        <v>186</v>
      </c>
    </row>
    <row r="31" spans="1:5" ht="15.75">
      <c r="A31" s="10"/>
      <c r="B31" s="18" t="s">
        <v>13</v>
      </c>
      <c r="C31" s="19"/>
      <c r="D31" s="19">
        <v>157</v>
      </c>
      <c r="E31" s="26">
        <f>D31+C31</f>
        <v>157</v>
      </c>
    </row>
    <row r="32" spans="1:5" ht="16.5" thickBot="1">
      <c r="A32" s="6"/>
      <c r="B32" s="43" t="s">
        <v>16</v>
      </c>
      <c r="C32" s="27"/>
      <c r="D32" s="27">
        <v>155</v>
      </c>
      <c r="E32" s="28">
        <f>D32+C32</f>
        <v>155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J18" sqref="J18"/>
    </sheetView>
  </sheetViews>
  <sheetFormatPr defaultColWidth="11.28125" defaultRowHeight="15"/>
  <cols>
    <col min="1" max="1" width="5.8515625" style="1" customWidth="1"/>
    <col min="2" max="2" width="22.8515625" style="1" bestFit="1" customWidth="1"/>
    <col min="3" max="3" width="4.8515625" style="1" bestFit="1" customWidth="1"/>
    <col min="4" max="6" width="7.7109375" style="1" bestFit="1" customWidth="1"/>
    <col min="7" max="8" width="7.7109375" style="1" customWidth="1"/>
    <col min="9" max="9" width="7.7109375" style="1" bestFit="1" customWidth="1"/>
    <col min="10" max="10" width="8.00390625" style="1" bestFit="1" customWidth="1"/>
    <col min="11" max="11" width="9.8515625" style="1" bestFit="1" customWidth="1"/>
    <col min="12" max="12" width="11.28125" style="1" customWidth="1"/>
    <col min="13" max="13" width="3.140625" style="1" bestFit="1" customWidth="1"/>
    <col min="14" max="14" width="22.8515625" style="1" bestFit="1" customWidth="1"/>
    <col min="15" max="15" width="4.7109375" style="1" bestFit="1" customWidth="1"/>
    <col min="16" max="16" width="7.28125" style="1" bestFit="1" customWidth="1"/>
    <col min="17" max="17" width="7.421875" style="1" bestFit="1" customWidth="1"/>
    <col min="18" max="18" width="8.421875" style="1" customWidth="1"/>
    <col min="19" max="19" width="5.7109375" style="1" customWidth="1"/>
    <col min="20" max="16384" width="11.28125" style="1" customWidth="1"/>
  </cols>
  <sheetData>
    <row r="1" spans="1:17" ht="15.75">
      <c r="A1" s="21" t="s">
        <v>0</v>
      </c>
      <c r="B1" s="22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30</v>
      </c>
      <c r="I1" s="23" t="s">
        <v>31</v>
      </c>
      <c r="J1" s="22" t="s">
        <v>7</v>
      </c>
      <c r="K1" s="24" t="s">
        <v>8</v>
      </c>
      <c r="M1" s="3" t="s">
        <v>0</v>
      </c>
      <c r="N1" s="4" t="s">
        <v>9</v>
      </c>
      <c r="O1" s="4" t="s">
        <v>2</v>
      </c>
      <c r="P1" s="4" t="s">
        <v>3</v>
      </c>
      <c r="Q1" s="5" t="s">
        <v>10</v>
      </c>
    </row>
    <row r="2" spans="1:17" ht="15.75">
      <c r="A2" s="25">
        <v>1</v>
      </c>
      <c r="B2" s="18" t="s">
        <v>14</v>
      </c>
      <c r="C2" s="16"/>
      <c r="D2" s="16"/>
      <c r="E2" s="16">
        <v>172</v>
      </c>
      <c r="F2" s="16">
        <v>214</v>
      </c>
      <c r="G2" s="16">
        <v>175</v>
      </c>
      <c r="H2" s="16">
        <v>230</v>
      </c>
      <c r="I2" s="16"/>
      <c r="J2" s="16">
        <f aca="true" t="shared" si="0" ref="J2:J17">I2+H2+G2+F2+E2+D2+C2</f>
        <v>791</v>
      </c>
      <c r="K2" s="49">
        <f aca="true" t="shared" si="1" ref="K2:K17">J2/4</f>
        <v>197.75</v>
      </c>
      <c r="L2" s="15"/>
      <c r="M2" s="10"/>
      <c r="N2" s="18" t="s">
        <v>28</v>
      </c>
      <c r="O2" s="8"/>
      <c r="P2" s="34">
        <v>175</v>
      </c>
      <c r="Q2" s="7">
        <f>P2+O2</f>
        <v>175</v>
      </c>
    </row>
    <row r="3" spans="1:17" ht="15.75">
      <c r="A3" s="25">
        <v>2</v>
      </c>
      <c r="B3" s="18" t="s">
        <v>20</v>
      </c>
      <c r="C3" s="16"/>
      <c r="D3" s="16">
        <v>193</v>
      </c>
      <c r="E3" s="16">
        <v>201</v>
      </c>
      <c r="F3" s="16">
        <v>191</v>
      </c>
      <c r="G3" s="16"/>
      <c r="H3" s="16">
        <v>189</v>
      </c>
      <c r="I3" s="16"/>
      <c r="J3" s="16">
        <f t="shared" si="0"/>
        <v>774</v>
      </c>
      <c r="K3" s="49">
        <f t="shared" si="1"/>
        <v>193.5</v>
      </c>
      <c r="L3" s="31"/>
      <c r="M3" s="10"/>
      <c r="N3" s="18" t="s">
        <v>32</v>
      </c>
      <c r="O3" s="9"/>
      <c r="P3" s="19">
        <v>159</v>
      </c>
      <c r="Q3" s="7">
        <f>P3+O3</f>
        <v>159</v>
      </c>
    </row>
    <row r="4" spans="1:17" ht="15.75">
      <c r="A4" s="25">
        <v>3</v>
      </c>
      <c r="B4" s="18" t="s">
        <v>13</v>
      </c>
      <c r="C4" s="20"/>
      <c r="D4" s="16">
        <v>176</v>
      </c>
      <c r="E4" s="16">
        <v>180</v>
      </c>
      <c r="F4" s="16">
        <v>199</v>
      </c>
      <c r="G4" s="16"/>
      <c r="H4" s="16">
        <v>201</v>
      </c>
      <c r="I4" s="16"/>
      <c r="J4" s="16">
        <f t="shared" si="0"/>
        <v>756</v>
      </c>
      <c r="K4" s="49">
        <f t="shared" si="1"/>
        <v>189</v>
      </c>
      <c r="M4" s="10"/>
      <c r="N4" s="18" t="s">
        <v>33</v>
      </c>
      <c r="O4" s="9"/>
      <c r="P4" s="19">
        <v>134</v>
      </c>
      <c r="Q4" s="7">
        <f>P4+O4</f>
        <v>134</v>
      </c>
    </row>
    <row r="5" spans="1:17" ht="15.75">
      <c r="A5" s="25">
        <v>4</v>
      </c>
      <c r="B5" s="18" t="s">
        <v>22</v>
      </c>
      <c r="C5" s="16"/>
      <c r="D5" s="16">
        <v>227</v>
      </c>
      <c r="E5" s="16">
        <v>202</v>
      </c>
      <c r="F5" s="16"/>
      <c r="G5" s="16">
        <v>164</v>
      </c>
      <c r="H5" s="16">
        <v>162</v>
      </c>
      <c r="I5" s="16"/>
      <c r="J5" s="16">
        <f t="shared" si="0"/>
        <v>755</v>
      </c>
      <c r="K5" s="49">
        <f t="shared" si="1"/>
        <v>188.75</v>
      </c>
      <c r="M5" s="10"/>
      <c r="N5" s="18"/>
      <c r="O5" s="9"/>
      <c r="P5" s="9"/>
      <c r="Q5" s="7"/>
    </row>
    <row r="6" spans="1:18" ht="15.75">
      <c r="A6" s="25">
        <v>5</v>
      </c>
      <c r="B6" s="18" t="s">
        <v>21</v>
      </c>
      <c r="C6" s="16">
        <v>-32</v>
      </c>
      <c r="D6" s="16">
        <v>180</v>
      </c>
      <c r="E6" s="16">
        <v>198</v>
      </c>
      <c r="F6" s="16">
        <v>192</v>
      </c>
      <c r="G6" s="16"/>
      <c r="H6" s="16">
        <v>191</v>
      </c>
      <c r="I6" s="16"/>
      <c r="J6" s="16">
        <f t="shared" si="0"/>
        <v>729</v>
      </c>
      <c r="K6" s="49">
        <f t="shared" si="1"/>
        <v>182.25</v>
      </c>
      <c r="M6" s="10"/>
      <c r="N6" s="18"/>
      <c r="O6" s="8"/>
      <c r="P6" s="13"/>
      <c r="Q6" s="7">
        <f>P6+O6</f>
        <v>0</v>
      </c>
      <c r="R6" s="2"/>
    </row>
    <row r="7" spans="1:17" ht="15.75">
      <c r="A7" s="25">
        <v>6</v>
      </c>
      <c r="B7" s="18" t="s">
        <v>16</v>
      </c>
      <c r="C7" s="17"/>
      <c r="D7" s="19">
        <v>181</v>
      </c>
      <c r="E7" s="19"/>
      <c r="F7" s="17">
        <v>212</v>
      </c>
      <c r="G7" s="17">
        <v>155</v>
      </c>
      <c r="H7" s="17">
        <v>156</v>
      </c>
      <c r="I7" s="17"/>
      <c r="J7" s="16">
        <f t="shared" si="0"/>
        <v>704</v>
      </c>
      <c r="K7" s="49">
        <f t="shared" si="1"/>
        <v>176</v>
      </c>
      <c r="M7" s="10"/>
      <c r="N7" s="18"/>
      <c r="O7" s="8"/>
      <c r="P7" s="13"/>
      <c r="Q7" s="7">
        <f>P7+O7</f>
        <v>0</v>
      </c>
    </row>
    <row r="8" spans="1:17" ht="16.5" thickBot="1">
      <c r="A8" s="25">
        <v>7</v>
      </c>
      <c r="B8" s="18" t="s">
        <v>12</v>
      </c>
      <c r="C8" s="36"/>
      <c r="D8" s="37">
        <v>169</v>
      </c>
      <c r="E8" s="38">
        <v>183</v>
      </c>
      <c r="F8" s="38">
        <v>170</v>
      </c>
      <c r="G8" s="38"/>
      <c r="H8" s="38">
        <v>176</v>
      </c>
      <c r="I8" s="19"/>
      <c r="J8" s="16">
        <f t="shared" si="0"/>
        <v>698</v>
      </c>
      <c r="K8" s="49">
        <f t="shared" si="1"/>
        <v>174.5</v>
      </c>
      <c r="L8" s="35"/>
      <c r="M8" s="6"/>
      <c r="N8" s="43"/>
      <c r="O8" s="11"/>
      <c r="P8" s="14"/>
      <c r="Q8" s="48">
        <f>P8+O8</f>
        <v>0</v>
      </c>
    </row>
    <row r="9" spans="1:17" ht="15.75">
      <c r="A9" s="25">
        <v>8</v>
      </c>
      <c r="B9" s="18" t="s">
        <v>34</v>
      </c>
      <c r="C9" s="16">
        <v>32</v>
      </c>
      <c r="D9" s="16">
        <v>152</v>
      </c>
      <c r="E9" s="16"/>
      <c r="F9" s="16">
        <v>156</v>
      </c>
      <c r="G9" s="16">
        <v>158</v>
      </c>
      <c r="H9" s="16">
        <v>188</v>
      </c>
      <c r="I9" s="16"/>
      <c r="J9" s="16">
        <f t="shared" si="0"/>
        <v>686</v>
      </c>
      <c r="K9" s="49">
        <f t="shared" si="1"/>
        <v>171.5</v>
      </c>
      <c r="L9" s="31"/>
      <c r="M9" s="12"/>
      <c r="N9" s="50"/>
      <c r="O9" s="50"/>
      <c r="P9" s="51"/>
      <c r="Q9" s="51"/>
    </row>
    <row r="10" spans="1:17" ht="16.5" thickBot="1">
      <c r="A10" s="25">
        <v>9</v>
      </c>
      <c r="B10" s="18" t="s">
        <v>15</v>
      </c>
      <c r="C10" s="17"/>
      <c r="D10" s="19">
        <v>144</v>
      </c>
      <c r="E10" s="19">
        <v>170</v>
      </c>
      <c r="F10" s="17">
        <v>182</v>
      </c>
      <c r="G10" s="17"/>
      <c r="H10" s="17">
        <v>186</v>
      </c>
      <c r="I10" s="17"/>
      <c r="J10" s="16">
        <f t="shared" si="0"/>
        <v>682</v>
      </c>
      <c r="K10" s="49">
        <f t="shared" si="1"/>
        <v>170.5</v>
      </c>
      <c r="L10" s="31"/>
      <c r="M10" s="29"/>
      <c r="N10" s="29"/>
      <c r="O10" s="29"/>
      <c r="P10" s="29"/>
      <c r="Q10" s="29"/>
    </row>
    <row r="11" spans="1:18" ht="15.75">
      <c r="A11" s="25">
        <v>10</v>
      </c>
      <c r="B11" s="18" t="s">
        <v>32</v>
      </c>
      <c r="C11" s="39"/>
      <c r="D11" s="40"/>
      <c r="E11" s="38">
        <v>149</v>
      </c>
      <c r="F11" s="41">
        <v>154</v>
      </c>
      <c r="G11" s="41">
        <v>158</v>
      </c>
      <c r="H11" s="41">
        <v>207</v>
      </c>
      <c r="I11" s="19"/>
      <c r="J11" s="16">
        <f t="shared" si="0"/>
        <v>668</v>
      </c>
      <c r="K11" s="49">
        <f t="shared" si="1"/>
        <v>167</v>
      </c>
      <c r="L11" s="15"/>
      <c r="M11" s="3" t="s">
        <v>0</v>
      </c>
      <c r="N11" s="4" t="s">
        <v>23</v>
      </c>
      <c r="O11" s="4" t="s">
        <v>2</v>
      </c>
      <c r="P11" s="4" t="s">
        <v>3</v>
      </c>
      <c r="Q11" s="4" t="s">
        <v>3</v>
      </c>
      <c r="R11" s="5" t="s">
        <v>7</v>
      </c>
    </row>
    <row r="12" spans="1:18" ht="15.75">
      <c r="A12" s="25">
        <v>11</v>
      </c>
      <c r="B12" s="18" t="s">
        <v>28</v>
      </c>
      <c r="C12" s="16"/>
      <c r="D12" s="16">
        <v>172</v>
      </c>
      <c r="E12" s="16">
        <v>154</v>
      </c>
      <c r="F12" s="16"/>
      <c r="G12" s="16">
        <v>179</v>
      </c>
      <c r="H12" s="16">
        <v>156</v>
      </c>
      <c r="I12" s="16"/>
      <c r="J12" s="16">
        <f t="shared" si="0"/>
        <v>661</v>
      </c>
      <c r="K12" s="49">
        <f t="shared" si="1"/>
        <v>165.25</v>
      </c>
      <c r="M12" s="10"/>
      <c r="N12" s="18" t="s">
        <v>16</v>
      </c>
      <c r="O12" s="19"/>
      <c r="P12" s="19">
        <v>183</v>
      </c>
      <c r="Q12" s="26">
        <v>200</v>
      </c>
      <c r="R12" s="26">
        <f>Q12+P12+O12</f>
        <v>383</v>
      </c>
    </row>
    <row r="13" spans="1:18" ht="15.75">
      <c r="A13" s="25">
        <v>12</v>
      </c>
      <c r="B13" s="18" t="s">
        <v>33</v>
      </c>
      <c r="C13" s="17"/>
      <c r="D13" s="19">
        <v>136</v>
      </c>
      <c r="E13" s="19"/>
      <c r="F13" s="17">
        <v>190</v>
      </c>
      <c r="G13" s="17">
        <v>133</v>
      </c>
      <c r="H13" s="17">
        <v>189</v>
      </c>
      <c r="I13" s="17"/>
      <c r="J13" s="16">
        <f t="shared" si="0"/>
        <v>648</v>
      </c>
      <c r="K13" s="49">
        <f t="shared" si="1"/>
        <v>162</v>
      </c>
      <c r="L13" s="32"/>
      <c r="M13" s="10"/>
      <c r="N13" s="18" t="s">
        <v>12</v>
      </c>
      <c r="O13" s="19"/>
      <c r="P13" s="19">
        <v>163</v>
      </c>
      <c r="Q13" s="26">
        <v>226</v>
      </c>
      <c r="R13" s="26">
        <f aca="true" t="shared" si="2" ref="R13:R23">Q13+P13+O13</f>
        <v>389</v>
      </c>
    </row>
    <row r="14" spans="1:18" ht="15.75">
      <c r="A14" s="25">
        <v>13</v>
      </c>
      <c r="B14" s="18" t="s">
        <v>17</v>
      </c>
      <c r="C14" s="16"/>
      <c r="D14" s="16">
        <v>145</v>
      </c>
      <c r="E14" s="16">
        <v>158</v>
      </c>
      <c r="F14" s="16"/>
      <c r="G14" s="16">
        <v>145</v>
      </c>
      <c r="H14" s="16">
        <v>170</v>
      </c>
      <c r="I14" s="16"/>
      <c r="J14" s="16">
        <f t="shared" si="0"/>
        <v>618</v>
      </c>
      <c r="K14" s="49">
        <f t="shared" si="1"/>
        <v>154.5</v>
      </c>
      <c r="L14" s="32"/>
      <c r="M14" s="10"/>
      <c r="N14" s="18" t="s">
        <v>14</v>
      </c>
      <c r="O14" s="19"/>
      <c r="P14" s="19">
        <v>149</v>
      </c>
      <c r="Q14" s="26">
        <v>182</v>
      </c>
      <c r="R14" s="26">
        <f t="shared" si="2"/>
        <v>331</v>
      </c>
    </row>
    <row r="15" spans="1:19" ht="15.75">
      <c r="A15" s="25">
        <v>14</v>
      </c>
      <c r="B15" s="18" t="s">
        <v>35</v>
      </c>
      <c r="C15" s="17">
        <v>32</v>
      </c>
      <c r="D15" s="19">
        <v>106</v>
      </c>
      <c r="E15" s="19">
        <v>120</v>
      </c>
      <c r="F15" s="17">
        <v>156</v>
      </c>
      <c r="G15" s="17"/>
      <c r="H15" s="17">
        <v>177</v>
      </c>
      <c r="I15" s="17"/>
      <c r="J15" s="16">
        <f t="shared" si="0"/>
        <v>591</v>
      </c>
      <c r="K15" s="49">
        <f t="shared" si="1"/>
        <v>147.75</v>
      </c>
      <c r="M15" s="10"/>
      <c r="N15" s="18" t="s">
        <v>33</v>
      </c>
      <c r="O15" s="19"/>
      <c r="P15" s="19">
        <v>170</v>
      </c>
      <c r="Q15" s="26">
        <v>185</v>
      </c>
      <c r="R15" s="26">
        <f t="shared" si="2"/>
        <v>355</v>
      </c>
      <c r="S15" s="30"/>
    </row>
    <row r="16" spans="1:19" ht="15.75">
      <c r="A16" s="25">
        <v>15</v>
      </c>
      <c r="B16" s="52" t="s">
        <v>36</v>
      </c>
      <c r="C16" s="53">
        <v>32</v>
      </c>
      <c r="D16" s="54">
        <v>133</v>
      </c>
      <c r="E16" s="54">
        <v>153</v>
      </c>
      <c r="F16" s="53"/>
      <c r="G16" s="53">
        <v>138</v>
      </c>
      <c r="H16" s="53">
        <v>131</v>
      </c>
      <c r="I16" s="53"/>
      <c r="J16" s="55">
        <f t="shared" si="0"/>
        <v>587</v>
      </c>
      <c r="K16" s="49">
        <f t="shared" si="1"/>
        <v>146.75</v>
      </c>
      <c r="M16" s="10"/>
      <c r="N16" s="18" t="s">
        <v>20</v>
      </c>
      <c r="O16" s="19"/>
      <c r="P16" s="19">
        <v>176</v>
      </c>
      <c r="Q16" s="26">
        <v>182</v>
      </c>
      <c r="R16" s="26">
        <f t="shared" si="2"/>
        <v>358</v>
      </c>
      <c r="S16" s="30"/>
    </row>
    <row r="17" spans="1:19" ht="16.5" thickBot="1">
      <c r="A17" s="44">
        <v>16</v>
      </c>
      <c r="B17" s="43" t="s">
        <v>37</v>
      </c>
      <c r="C17" s="45">
        <v>32</v>
      </c>
      <c r="D17" s="27">
        <v>135</v>
      </c>
      <c r="E17" s="27">
        <v>129</v>
      </c>
      <c r="F17" s="45"/>
      <c r="G17" s="45">
        <v>132</v>
      </c>
      <c r="H17" s="45">
        <v>112</v>
      </c>
      <c r="I17" s="45"/>
      <c r="J17" s="56">
        <f t="shared" si="0"/>
        <v>540</v>
      </c>
      <c r="K17" s="57">
        <f t="shared" si="1"/>
        <v>135</v>
      </c>
      <c r="M17" s="10"/>
      <c r="N17" s="18" t="s">
        <v>32</v>
      </c>
      <c r="O17" s="19"/>
      <c r="P17" s="19">
        <v>120</v>
      </c>
      <c r="Q17" s="26">
        <v>167</v>
      </c>
      <c r="R17" s="26">
        <f t="shared" si="2"/>
        <v>287</v>
      </c>
      <c r="S17" s="30"/>
    </row>
    <row r="18" spans="1:19" ht="15.75">
      <c r="A18" s="58"/>
      <c r="B18" s="59"/>
      <c r="C18" s="60"/>
      <c r="D18" s="61"/>
      <c r="E18" s="62"/>
      <c r="F18" s="63"/>
      <c r="G18" s="63"/>
      <c r="H18" s="63"/>
      <c r="I18" s="33"/>
      <c r="J18" s="58"/>
      <c r="K18" s="64"/>
      <c r="M18" s="10"/>
      <c r="N18" s="18" t="s">
        <v>21</v>
      </c>
      <c r="O18" s="19">
        <v>-16</v>
      </c>
      <c r="P18" s="19">
        <v>188</v>
      </c>
      <c r="Q18" s="26">
        <v>179</v>
      </c>
      <c r="R18" s="26">
        <f t="shared" si="2"/>
        <v>351</v>
      </c>
      <c r="S18" s="30"/>
    </row>
    <row r="19" spans="1:19" ht="16.5" thickBot="1">
      <c r="A19" s="58"/>
      <c r="F19" s="33"/>
      <c r="G19" s="33"/>
      <c r="H19" s="33"/>
      <c r="I19" s="30"/>
      <c r="M19" s="10"/>
      <c r="N19" s="18" t="s">
        <v>34</v>
      </c>
      <c r="O19" s="19">
        <v>16</v>
      </c>
      <c r="P19" s="19">
        <v>183</v>
      </c>
      <c r="Q19" s="26">
        <v>185</v>
      </c>
      <c r="R19" s="26">
        <f t="shared" si="2"/>
        <v>384</v>
      </c>
      <c r="S19" s="30"/>
    </row>
    <row r="20" spans="1:19" ht="15.75">
      <c r="A20" s="3" t="s">
        <v>0</v>
      </c>
      <c r="B20" s="4" t="s">
        <v>23</v>
      </c>
      <c r="C20" s="4" t="s">
        <v>2</v>
      </c>
      <c r="D20" s="4" t="s">
        <v>3</v>
      </c>
      <c r="E20" s="5" t="s">
        <v>7</v>
      </c>
      <c r="I20" s="30"/>
      <c r="M20" s="10"/>
      <c r="N20" s="18" t="s">
        <v>22</v>
      </c>
      <c r="O20" s="19"/>
      <c r="P20" s="19">
        <v>210</v>
      </c>
      <c r="Q20" s="26">
        <v>148</v>
      </c>
      <c r="R20" s="26">
        <f t="shared" si="2"/>
        <v>358</v>
      </c>
      <c r="S20" s="30"/>
    </row>
    <row r="21" spans="1:19" ht="15.75">
      <c r="A21" s="65"/>
      <c r="B21" s="18" t="s">
        <v>20</v>
      </c>
      <c r="C21" s="19"/>
      <c r="D21" s="19">
        <v>235</v>
      </c>
      <c r="E21" s="26">
        <f aca="true" t="shared" si="3" ref="E21:E26">D21+C21</f>
        <v>235</v>
      </c>
      <c r="M21" s="10"/>
      <c r="N21" s="18" t="s">
        <v>15</v>
      </c>
      <c r="O21" s="19"/>
      <c r="P21" s="19">
        <v>123</v>
      </c>
      <c r="Q21" s="26">
        <v>147</v>
      </c>
      <c r="R21" s="26">
        <f t="shared" si="2"/>
        <v>270</v>
      </c>
      <c r="S21" s="33"/>
    </row>
    <row r="22" spans="1:18" ht="15.75">
      <c r="A22" s="10"/>
      <c r="B22" s="18" t="s">
        <v>13</v>
      </c>
      <c r="C22" s="19"/>
      <c r="D22" s="19">
        <v>184</v>
      </c>
      <c r="E22" s="26">
        <f t="shared" si="3"/>
        <v>184</v>
      </c>
      <c r="I22" s="33"/>
      <c r="M22" s="10"/>
      <c r="N22" s="18" t="s">
        <v>13</v>
      </c>
      <c r="O22" s="19"/>
      <c r="P22" s="19">
        <v>172</v>
      </c>
      <c r="Q22" s="26">
        <v>170</v>
      </c>
      <c r="R22" s="26">
        <f t="shared" si="2"/>
        <v>342</v>
      </c>
    </row>
    <row r="23" spans="1:19" ht="16.5" thickBot="1">
      <c r="A23" s="10"/>
      <c r="B23" s="18" t="s">
        <v>33</v>
      </c>
      <c r="C23" s="19"/>
      <c r="D23" s="19">
        <v>182</v>
      </c>
      <c r="E23" s="26">
        <f t="shared" si="3"/>
        <v>182</v>
      </c>
      <c r="M23" s="6"/>
      <c r="N23" s="43" t="s">
        <v>28</v>
      </c>
      <c r="O23" s="27"/>
      <c r="P23" s="27">
        <v>119</v>
      </c>
      <c r="Q23" s="28">
        <v>156</v>
      </c>
      <c r="R23" s="28">
        <f t="shared" si="2"/>
        <v>275</v>
      </c>
      <c r="S23" s="33"/>
    </row>
    <row r="24" spans="1:18" ht="15.75">
      <c r="A24" s="10"/>
      <c r="B24" s="18" t="s">
        <v>12</v>
      </c>
      <c r="C24" s="19"/>
      <c r="D24" s="19">
        <v>165</v>
      </c>
      <c r="E24" s="26">
        <f t="shared" si="3"/>
        <v>165</v>
      </c>
      <c r="R24" s="30"/>
    </row>
    <row r="25" spans="1:5" ht="15.75">
      <c r="A25" s="10"/>
      <c r="B25" s="18" t="s">
        <v>34</v>
      </c>
      <c r="C25" s="19">
        <v>8</v>
      </c>
      <c r="D25" s="19">
        <v>150</v>
      </c>
      <c r="E25" s="26">
        <f t="shared" si="3"/>
        <v>158</v>
      </c>
    </row>
    <row r="26" spans="1:9" ht="16.5" thickBot="1">
      <c r="A26" s="6"/>
      <c r="B26" s="43" t="s">
        <v>22</v>
      </c>
      <c r="C26" s="27"/>
      <c r="D26" s="27">
        <v>133</v>
      </c>
      <c r="E26" s="28">
        <f t="shared" si="3"/>
        <v>133</v>
      </c>
      <c r="I26" s="12"/>
    </row>
    <row r="27" ht="16.5" thickBot="1">
      <c r="A27" s="66"/>
    </row>
    <row r="28" ht="15.75" thickBot="1"/>
    <row r="29" spans="1:5" ht="16.5" thickBot="1">
      <c r="A29" s="3" t="s">
        <v>0</v>
      </c>
      <c r="B29" s="4" t="s">
        <v>23</v>
      </c>
      <c r="C29" s="4" t="s">
        <v>2</v>
      </c>
      <c r="D29" s="4" t="s">
        <v>3</v>
      </c>
      <c r="E29" s="5" t="s">
        <v>7</v>
      </c>
    </row>
    <row r="30" spans="1:5" ht="15.75">
      <c r="A30" s="67"/>
      <c r="B30" s="18" t="s">
        <v>20</v>
      </c>
      <c r="C30" s="19"/>
      <c r="D30" s="19">
        <v>193</v>
      </c>
      <c r="E30" s="26">
        <f>D30+C30</f>
        <v>193</v>
      </c>
    </row>
    <row r="31" spans="1:5" ht="15.75">
      <c r="A31" s="10"/>
      <c r="B31" s="18" t="s">
        <v>13</v>
      </c>
      <c r="C31" s="19"/>
      <c r="D31" s="19">
        <v>168</v>
      </c>
      <c r="E31" s="26">
        <f>D31+C31</f>
        <v>168</v>
      </c>
    </row>
    <row r="32" spans="1:5" ht="16.5" thickBot="1">
      <c r="A32" s="6"/>
      <c r="B32" s="43" t="s">
        <v>33</v>
      </c>
      <c r="C32" s="27"/>
      <c r="D32" s="27">
        <v>155</v>
      </c>
      <c r="E32" s="28">
        <f>D32+C32</f>
        <v>155</v>
      </c>
    </row>
    <row r="33" ht="16.5" thickBot="1">
      <c r="A33" s="6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A1" sqref="A1:IV16384"/>
    </sheetView>
  </sheetViews>
  <sheetFormatPr defaultColWidth="11.28125" defaultRowHeight="15"/>
  <cols>
    <col min="1" max="1" width="5.8515625" style="1" customWidth="1"/>
    <col min="2" max="2" width="22.8515625" style="1" bestFit="1" customWidth="1"/>
    <col min="3" max="3" width="4.8515625" style="1" bestFit="1" customWidth="1"/>
    <col min="4" max="6" width="7.7109375" style="1" bestFit="1" customWidth="1"/>
    <col min="7" max="8" width="7.7109375" style="1" customWidth="1"/>
    <col min="9" max="9" width="7.7109375" style="1" bestFit="1" customWidth="1"/>
    <col min="10" max="10" width="8.00390625" style="1" bestFit="1" customWidth="1"/>
    <col min="11" max="11" width="9.8515625" style="1" bestFit="1" customWidth="1"/>
    <col min="12" max="12" width="11.28125" style="1" customWidth="1"/>
    <col min="13" max="13" width="3.140625" style="1" bestFit="1" customWidth="1"/>
    <col min="14" max="14" width="22.8515625" style="1" bestFit="1" customWidth="1"/>
    <col min="15" max="15" width="4.7109375" style="1" bestFit="1" customWidth="1"/>
    <col min="16" max="16" width="7.28125" style="1" bestFit="1" customWidth="1"/>
    <col min="17" max="17" width="7.421875" style="1" bestFit="1" customWidth="1"/>
    <col min="18" max="18" width="8.421875" style="1" customWidth="1"/>
    <col min="19" max="19" width="5.7109375" style="1" customWidth="1"/>
    <col min="20" max="16384" width="11.28125" style="1" customWidth="1"/>
  </cols>
  <sheetData>
    <row r="1" spans="1:17" ht="15.75">
      <c r="A1" s="21" t="s">
        <v>0</v>
      </c>
      <c r="B1" s="22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30</v>
      </c>
      <c r="I1" s="23" t="s">
        <v>31</v>
      </c>
      <c r="J1" s="22" t="s">
        <v>7</v>
      </c>
      <c r="K1" s="24" t="s">
        <v>8</v>
      </c>
      <c r="M1" s="3" t="s">
        <v>0</v>
      </c>
      <c r="N1" s="4" t="s">
        <v>9</v>
      </c>
      <c r="O1" s="4" t="s">
        <v>2</v>
      </c>
      <c r="P1" s="4" t="s">
        <v>3</v>
      </c>
      <c r="Q1" s="5" t="s">
        <v>10</v>
      </c>
    </row>
    <row r="2" spans="1:17" ht="15.75">
      <c r="A2" s="25">
        <v>1</v>
      </c>
      <c r="B2" s="18" t="s">
        <v>21</v>
      </c>
      <c r="C2" s="16">
        <v>-32</v>
      </c>
      <c r="D2" s="16">
        <v>212</v>
      </c>
      <c r="E2" s="16">
        <v>211</v>
      </c>
      <c r="F2" s="16">
        <v>200</v>
      </c>
      <c r="G2" s="16"/>
      <c r="H2" s="16">
        <v>234</v>
      </c>
      <c r="I2" s="16"/>
      <c r="J2" s="16">
        <f aca="true" t="shared" si="0" ref="J2:J17">I2+H2+G2+F2+E2+D2+C2</f>
        <v>825</v>
      </c>
      <c r="K2" s="49">
        <f aca="true" t="shared" si="1" ref="K2:K17">J2/4</f>
        <v>206.25</v>
      </c>
      <c r="L2" s="15"/>
      <c r="M2" s="10"/>
      <c r="N2" s="18" t="s">
        <v>38</v>
      </c>
      <c r="O2" s="8"/>
      <c r="P2" s="34">
        <v>175</v>
      </c>
      <c r="Q2" s="7">
        <f aca="true" t="shared" si="2" ref="Q2:Q8">P2+O2</f>
        <v>175</v>
      </c>
    </row>
    <row r="3" spans="1:17" ht="15.75">
      <c r="A3" s="25">
        <v>2</v>
      </c>
      <c r="B3" s="18" t="s">
        <v>20</v>
      </c>
      <c r="C3" s="16"/>
      <c r="D3" s="16">
        <v>200</v>
      </c>
      <c r="E3" s="16">
        <v>214</v>
      </c>
      <c r="F3" s="16"/>
      <c r="G3" s="16">
        <v>233</v>
      </c>
      <c r="H3" s="16">
        <v>178</v>
      </c>
      <c r="I3" s="16"/>
      <c r="J3" s="16">
        <f t="shared" si="0"/>
        <v>825</v>
      </c>
      <c r="K3" s="49">
        <f t="shared" si="1"/>
        <v>206.25</v>
      </c>
      <c r="L3" s="31"/>
      <c r="M3" s="10"/>
      <c r="N3" s="18" t="s">
        <v>19</v>
      </c>
      <c r="O3" s="9"/>
      <c r="P3" s="19">
        <v>139</v>
      </c>
      <c r="Q3" s="7">
        <f t="shared" si="2"/>
        <v>139</v>
      </c>
    </row>
    <row r="4" spans="1:17" ht="15.75">
      <c r="A4" s="25">
        <v>3</v>
      </c>
      <c r="B4" s="18" t="s">
        <v>29</v>
      </c>
      <c r="C4" s="16">
        <v>32</v>
      </c>
      <c r="D4" s="16">
        <v>171</v>
      </c>
      <c r="E4" s="16">
        <v>201</v>
      </c>
      <c r="F4" s="16">
        <v>177</v>
      </c>
      <c r="G4" s="16"/>
      <c r="H4" s="16">
        <v>212</v>
      </c>
      <c r="I4" s="16"/>
      <c r="J4" s="16">
        <f t="shared" si="0"/>
        <v>793</v>
      </c>
      <c r="K4" s="49">
        <f t="shared" si="1"/>
        <v>198.25</v>
      </c>
      <c r="M4" s="10"/>
      <c r="N4" s="18" t="s">
        <v>14</v>
      </c>
      <c r="O4" s="9"/>
      <c r="P4" s="19">
        <v>179</v>
      </c>
      <c r="Q4" s="7">
        <f t="shared" si="2"/>
        <v>179</v>
      </c>
    </row>
    <row r="5" spans="1:17" ht="15.75">
      <c r="A5" s="25">
        <v>4</v>
      </c>
      <c r="B5" s="18" t="s">
        <v>17</v>
      </c>
      <c r="C5" s="20"/>
      <c r="D5" s="16"/>
      <c r="E5" s="16">
        <v>202</v>
      </c>
      <c r="F5" s="16">
        <v>163</v>
      </c>
      <c r="G5" s="16">
        <v>161</v>
      </c>
      <c r="H5" s="16">
        <v>202</v>
      </c>
      <c r="I5" s="16"/>
      <c r="J5" s="16">
        <f t="shared" si="0"/>
        <v>728</v>
      </c>
      <c r="K5" s="49">
        <f t="shared" si="1"/>
        <v>182</v>
      </c>
      <c r="M5" s="10"/>
      <c r="N5" s="18" t="s">
        <v>39</v>
      </c>
      <c r="O5" s="9">
        <v>8</v>
      </c>
      <c r="P5" s="9">
        <v>126</v>
      </c>
      <c r="Q5" s="7">
        <f t="shared" si="2"/>
        <v>134</v>
      </c>
    </row>
    <row r="6" spans="1:18" ht="15.75">
      <c r="A6" s="25">
        <v>5</v>
      </c>
      <c r="B6" s="18" t="s">
        <v>41</v>
      </c>
      <c r="C6" s="17"/>
      <c r="D6" s="19">
        <v>242</v>
      </c>
      <c r="E6" s="19">
        <v>161</v>
      </c>
      <c r="F6" s="17"/>
      <c r="G6" s="17">
        <v>144</v>
      </c>
      <c r="H6" s="17">
        <v>168</v>
      </c>
      <c r="I6" s="17"/>
      <c r="J6" s="16">
        <f t="shared" si="0"/>
        <v>715</v>
      </c>
      <c r="K6" s="49">
        <f t="shared" si="1"/>
        <v>178.75</v>
      </c>
      <c r="M6" s="10"/>
      <c r="N6" s="18" t="s">
        <v>22</v>
      </c>
      <c r="O6" s="8"/>
      <c r="P6" s="13">
        <v>188</v>
      </c>
      <c r="Q6" s="7">
        <f t="shared" si="2"/>
        <v>188</v>
      </c>
      <c r="R6" s="2"/>
    </row>
    <row r="7" spans="1:17" ht="15.75">
      <c r="A7" s="25">
        <v>6</v>
      </c>
      <c r="B7" s="18" t="s">
        <v>16</v>
      </c>
      <c r="C7" s="17"/>
      <c r="D7" s="19"/>
      <c r="E7" s="19">
        <v>173</v>
      </c>
      <c r="F7" s="17">
        <v>194</v>
      </c>
      <c r="G7" s="17">
        <v>168</v>
      </c>
      <c r="H7" s="17">
        <v>174</v>
      </c>
      <c r="I7" s="17"/>
      <c r="J7" s="16">
        <f t="shared" si="0"/>
        <v>709</v>
      </c>
      <c r="K7" s="49">
        <f t="shared" si="1"/>
        <v>177.25</v>
      </c>
      <c r="M7" s="10"/>
      <c r="N7" s="18" t="s">
        <v>40</v>
      </c>
      <c r="O7" s="8"/>
      <c r="P7" s="13">
        <v>168</v>
      </c>
      <c r="Q7" s="7">
        <f t="shared" si="2"/>
        <v>168</v>
      </c>
    </row>
    <row r="8" spans="1:17" ht="16.5" thickBot="1">
      <c r="A8" s="25">
        <v>7</v>
      </c>
      <c r="B8" s="18" t="s">
        <v>38</v>
      </c>
      <c r="C8" s="36"/>
      <c r="D8" s="68">
        <v>181</v>
      </c>
      <c r="E8" s="38">
        <v>181</v>
      </c>
      <c r="F8" s="38">
        <v>154</v>
      </c>
      <c r="G8" s="38"/>
      <c r="H8" s="38">
        <v>173</v>
      </c>
      <c r="I8" s="19"/>
      <c r="J8" s="16">
        <f t="shared" si="0"/>
        <v>689</v>
      </c>
      <c r="K8" s="49">
        <f t="shared" si="1"/>
        <v>172.25</v>
      </c>
      <c r="L8" s="35"/>
      <c r="M8" s="6"/>
      <c r="N8" s="43"/>
      <c r="O8" s="11"/>
      <c r="P8" s="14"/>
      <c r="Q8" s="48">
        <f t="shared" si="2"/>
        <v>0</v>
      </c>
    </row>
    <row r="9" spans="1:17" ht="15.75">
      <c r="A9" s="25">
        <v>8</v>
      </c>
      <c r="B9" s="18" t="s">
        <v>19</v>
      </c>
      <c r="C9" s="39"/>
      <c r="D9" s="40">
        <v>149</v>
      </c>
      <c r="E9" s="38">
        <v>169</v>
      </c>
      <c r="F9" s="41">
        <v>167</v>
      </c>
      <c r="G9" s="41"/>
      <c r="H9" s="41">
        <v>201</v>
      </c>
      <c r="I9" s="19"/>
      <c r="J9" s="16">
        <f t="shared" si="0"/>
        <v>686</v>
      </c>
      <c r="K9" s="49">
        <f t="shared" si="1"/>
        <v>171.5</v>
      </c>
      <c r="L9" s="31"/>
      <c r="M9" s="12"/>
      <c r="N9" s="50"/>
      <c r="O9" s="50"/>
      <c r="P9" s="51"/>
      <c r="Q9" s="51"/>
    </row>
    <row r="10" spans="1:17" ht="16.5" thickBot="1">
      <c r="A10" s="25">
        <v>9</v>
      </c>
      <c r="B10" s="18" t="s">
        <v>14</v>
      </c>
      <c r="C10" s="16"/>
      <c r="D10" s="16"/>
      <c r="E10" s="16">
        <v>151</v>
      </c>
      <c r="F10" s="16">
        <v>154</v>
      </c>
      <c r="G10" s="16">
        <v>168</v>
      </c>
      <c r="H10" s="16">
        <v>211</v>
      </c>
      <c r="I10" s="16"/>
      <c r="J10" s="16">
        <f t="shared" si="0"/>
        <v>684</v>
      </c>
      <c r="K10" s="49">
        <f t="shared" si="1"/>
        <v>171</v>
      </c>
      <c r="L10" s="31"/>
      <c r="M10" s="29"/>
      <c r="N10" s="29"/>
      <c r="O10" s="29"/>
      <c r="P10" s="29"/>
      <c r="Q10" s="29"/>
    </row>
    <row r="11" spans="1:18" ht="15.75">
      <c r="A11" s="25">
        <v>10</v>
      </c>
      <c r="B11" s="18" t="s">
        <v>39</v>
      </c>
      <c r="C11" s="17">
        <v>32</v>
      </c>
      <c r="D11" s="19">
        <v>169</v>
      </c>
      <c r="E11" s="19">
        <v>179</v>
      </c>
      <c r="F11" s="17">
        <v>146</v>
      </c>
      <c r="G11" s="17">
        <v>158</v>
      </c>
      <c r="H11" s="17"/>
      <c r="I11" s="17"/>
      <c r="J11" s="16">
        <f t="shared" si="0"/>
        <v>684</v>
      </c>
      <c r="K11" s="49">
        <f t="shared" si="1"/>
        <v>171</v>
      </c>
      <c r="L11" s="15"/>
      <c r="M11" s="3" t="s">
        <v>0</v>
      </c>
      <c r="N11" s="4" t="s">
        <v>23</v>
      </c>
      <c r="O11" s="4" t="s">
        <v>2</v>
      </c>
      <c r="P11" s="4" t="s">
        <v>3</v>
      </c>
      <c r="Q11" s="4" t="s">
        <v>4</v>
      </c>
      <c r="R11" s="5" t="s">
        <v>7</v>
      </c>
    </row>
    <row r="12" spans="1:18" ht="15.75">
      <c r="A12" s="25">
        <v>11</v>
      </c>
      <c r="B12" s="18" t="s">
        <v>22</v>
      </c>
      <c r="C12" s="16"/>
      <c r="D12" s="16">
        <v>154</v>
      </c>
      <c r="E12" s="16">
        <v>163</v>
      </c>
      <c r="F12" s="16">
        <v>172</v>
      </c>
      <c r="G12" s="16">
        <v>155</v>
      </c>
      <c r="H12" s="16"/>
      <c r="I12" s="16"/>
      <c r="J12" s="16">
        <f t="shared" si="0"/>
        <v>644</v>
      </c>
      <c r="K12" s="49">
        <f t="shared" si="1"/>
        <v>161</v>
      </c>
      <c r="M12" s="10">
        <v>3</v>
      </c>
      <c r="N12" s="18" t="s">
        <v>21</v>
      </c>
      <c r="O12" s="19">
        <v>-16</v>
      </c>
      <c r="P12" s="19">
        <v>191</v>
      </c>
      <c r="Q12" s="26">
        <v>190</v>
      </c>
      <c r="R12" s="26">
        <f>Q12+P12+O12</f>
        <v>365</v>
      </c>
    </row>
    <row r="13" spans="1:18" ht="15.75">
      <c r="A13" s="25">
        <v>12</v>
      </c>
      <c r="B13" s="18" t="s">
        <v>40</v>
      </c>
      <c r="C13" s="16"/>
      <c r="D13" s="16">
        <v>147</v>
      </c>
      <c r="E13" s="16"/>
      <c r="F13" s="16">
        <v>166</v>
      </c>
      <c r="G13" s="16">
        <v>136</v>
      </c>
      <c r="H13" s="16">
        <v>192</v>
      </c>
      <c r="I13" s="16"/>
      <c r="J13" s="16">
        <f t="shared" si="0"/>
        <v>641</v>
      </c>
      <c r="K13" s="49">
        <f t="shared" si="1"/>
        <v>160.25</v>
      </c>
      <c r="L13" s="32"/>
      <c r="M13" s="10">
        <v>3</v>
      </c>
      <c r="N13" s="18" t="s">
        <v>14</v>
      </c>
      <c r="O13" s="19"/>
      <c r="P13" s="19">
        <v>178</v>
      </c>
      <c r="Q13" s="26">
        <v>180</v>
      </c>
      <c r="R13" s="26">
        <f aca="true" t="shared" si="3" ref="R13:R23">Q13+P13+O13</f>
        <v>358</v>
      </c>
    </row>
    <row r="14" spans="1:18" ht="15.75">
      <c r="A14" s="25"/>
      <c r="B14" s="18"/>
      <c r="C14" s="16"/>
      <c r="D14" s="16"/>
      <c r="E14" s="16"/>
      <c r="F14" s="16"/>
      <c r="G14" s="16"/>
      <c r="H14" s="16"/>
      <c r="I14" s="16"/>
      <c r="J14" s="16">
        <f t="shared" si="0"/>
        <v>0</v>
      </c>
      <c r="K14" s="49">
        <f t="shared" si="1"/>
        <v>0</v>
      </c>
      <c r="L14" s="32"/>
      <c r="M14" s="10">
        <v>4</v>
      </c>
      <c r="N14" s="18" t="s">
        <v>20</v>
      </c>
      <c r="O14" s="19"/>
      <c r="P14" s="19">
        <v>214</v>
      </c>
      <c r="Q14" s="26">
        <v>192</v>
      </c>
      <c r="R14" s="26">
        <f t="shared" si="3"/>
        <v>406</v>
      </c>
    </row>
    <row r="15" spans="1:19" ht="15.75">
      <c r="A15" s="25"/>
      <c r="B15" s="18"/>
      <c r="C15" s="17"/>
      <c r="D15" s="19"/>
      <c r="E15" s="19"/>
      <c r="F15" s="17"/>
      <c r="G15" s="17"/>
      <c r="H15" s="17"/>
      <c r="I15" s="17"/>
      <c r="J15" s="16">
        <f t="shared" si="0"/>
        <v>0</v>
      </c>
      <c r="K15" s="49">
        <f t="shared" si="1"/>
        <v>0</v>
      </c>
      <c r="M15" s="10">
        <v>4</v>
      </c>
      <c r="N15" s="18" t="s">
        <v>22</v>
      </c>
      <c r="O15" s="19"/>
      <c r="P15" s="19">
        <v>154</v>
      </c>
      <c r="Q15" s="26">
        <v>159</v>
      </c>
      <c r="R15" s="26">
        <f t="shared" si="3"/>
        <v>313</v>
      </c>
      <c r="S15" s="30"/>
    </row>
    <row r="16" spans="1:19" ht="15.75">
      <c r="A16" s="25"/>
      <c r="B16" s="52"/>
      <c r="C16" s="53"/>
      <c r="D16" s="54"/>
      <c r="E16" s="54"/>
      <c r="F16" s="53"/>
      <c r="G16" s="53"/>
      <c r="H16" s="53"/>
      <c r="I16" s="53"/>
      <c r="J16" s="55">
        <f t="shared" si="0"/>
        <v>0</v>
      </c>
      <c r="K16" s="49">
        <f t="shared" si="1"/>
        <v>0</v>
      </c>
      <c r="M16" s="10">
        <v>2</v>
      </c>
      <c r="N16" s="18" t="s">
        <v>29</v>
      </c>
      <c r="O16" s="19">
        <v>16</v>
      </c>
      <c r="P16" s="19">
        <v>179</v>
      </c>
      <c r="Q16" s="26">
        <v>174</v>
      </c>
      <c r="R16" s="26">
        <f t="shared" si="3"/>
        <v>369</v>
      </c>
      <c r="S16" s="30"/>
    </row>
    <row r="17" spans="1:19" ht="16.5" thickBot="1">
      <c r="A17" s="44"/>
      <c r="B17" s="43"/>
      <c r="C17" s="45"/>
      <c r="D17" s="27"/>
      <c r="E17" s="27"/>
      <c r="F17" s="45"/>
      <c r="G17" s="45"/>
      <c r="H17" s="45"/>
      <c r="I17" s="45"/>
      <c r="J17" s="56">
        <f t="shared" si="0"/>
        <v>0</v>
      </c>
      <c r="K17" s="57">
        <f t="shared" si="1"/>
        <v>0</v>
      </c>
      <c r="M17" s="10">
        <v>2</v>
      </c>
      <c r="N17" s="18" t="s">
        <v>16</v>
      </c>
      <c r="O17" s="19"/>
      <c r="P17" s="19">
        <v>164</v>
      </c>
      <c r="Q17" s="26">
        <v>138</v>
      </c>
      <c r="R17" s="26">
        <f t="shared" si="3"/>
        <v>302</v>
      </c>
      <c r="S17" s="30"/>
    </row>
    <row r="18" spans="1:19" ht="15.75">
      <c r="A18" s="58"/>
      <c r="B18" s="59"/>
      <c r="C18" s="60"/>
      <c r="D18" s="61"/>
      <c r="E18" s="62"/>
      <c r="F18" s="63"/>
      <c r="G18" s="63"/>
      <c r="H18" s="63"/>
      <c r="I18" s="33"/>
      <c r="J18" s="58"/>
      <c r="K18" s="64"/>
      <c r="M18" s="10">
        <v>1</v>
      </c>
      <c r="N18" s="18" t="s">
        <v>17</v>
      </c>
      <c r="O18" s="19"/>
      <c r="P18" s="19">
        <v>156</v>
      </c>
      <c r="Q18" s="26">
        <v>181</v>
      </c>
      <c r="R18" s="26">
        <f t="shared" si="3"/>
        <v>337</v>
      </c>
      <c r="S18" s="30"/>
    </row>
    <row r="19" spans="1:19" ht="16.5" thickBot="1">
      <c r="A19" s="58"/>
      <c r="F19" s="33"/>
      <c r="G19" s="33"/>
      <c r="H19" s="33"/>
      <c r="I19" s="30"/>
      <c r="M19" s="10">
        <v>1</v>
      </c>
      <c r="N19" s="18" t="s">
        <v>41</v>
      </c>
      <c r="O19" s="19"/>
      <c r="P19" s="19">
        <v>139</v>
      </c>
      <c r="Q19" s="26">
        <v>179</v>
      </c>
      <c r="R19" s="26">
        <f t="shared" si="3"/>
        <v>318</v>
      </c>
      <c r="S19" s="30"/>
    </row>
    <row r="20" spans="1:19" ht="15.75">
      <c r="A20" s="3" t="s">
        <v>0</v>
      </c>
      <c r="B20" s="4" t="s">
        <v>23</v>
      </c>
      <c r="C20" s="4" t="s">
        <v>2</v>
      </c>
      <c r="D20" s="4" t="s">
        <v>3</v>
      </c>
      <c r="E20" s="5" t="s">
        <v>7</v>
      </c>
      <c r="I20" s="30"/>
      <c r="M20" s="10"/>
      <c r="N20" s="18"/>
      <c r="O20" s="19"/>
      <c r="P20" s="19"/>
      <c r="Q20" s="26"/>
      <c r="R20" s="26">
        <f t="shared" si="3"/>
        <v>0</v>
      </c>
      <c r="S20" s="30"/>
    </row>
    <row r="21" spans="1:19" ht="15.75">
      <c r="A21" s="65"/>
      <c r="B21" s="18" t="s">
        <v>20</v>
      </c>
      <c r="C21" s="19"/>
      <c r="D21" s="19">
        <v>183</v>
      </c>
      <c r="E21" s="26">
        <f aca="true" t="shared" si="4" ref="E21:E26">D21+C21</f>
        <v>183</v>
      </c>
      <c r="M21" s="10"/>
      <c r="N21" s="18"/>
      <c r="O21" s="19"/>
      <c r="P21" s="19"/>
      <c r="Q21" s="26"/>
      <c r="R21" s="26">
        <f t="shared" si="3"/>
        <v>0</v>
      </c>
      <c r="S21" s="33"/>
    </row>
    <row r="22" spans="1:18" ht="15.75">
      <c r="A22" s="10"/>
      <c r="B22" s="18" t="s">
        <v>29</v>
      </c>
      <c r="C22" s="19">
        <v>8</v>
      </c>
      <c r="D22" s="19">
        <v>200</v>
      </c>
      <c r="E22" s="26">
        <f t="shared" si="4"/>
        <v>208</v>
      </c>
      <c r="I22" s="33"/>
      <c r="M22" s="10"/>
      <c r="N22" s="18"/>
      <c r="O22" s="19"/>
      <c r="P22" s="19"/>
      <c r="Q22" s="26"/>
      <c r="R22" s="26">
        <f t="shared" si="3"/>
        <v>0</v>
      </c>
    </row>
    <row r="23" spans="1:19" ht="16.5" thickBot="1">
      <c r="A23" s="10"/>
      <c r="B23" s="18" t="s">
        <v>21</v>
      </c>
      <c r="C23" s="19">
        <v>-8</v>
      </c>
      <c r="D23" s="19">
        <v>203</v>
      </c>
      <c r="E23" s="26">
        <f t="shared" si="4"/>
        <v>195</v>
      </c>
      <c r="F23" s="1" t="s">
        <v>42</v>
      </c>
      <c r="M23" s="6"/>
      <c r="N23" s="43"/>
      <c r="O23" s="27"/>
      <c r="P23" s="27"/>
      <c r="Q23" s="28"/>
      <c r="R23" s="28">
        <f t="shared" si="3"/>
        <v>0</v>
      </c>
      <c r="S23" s="33"/>
    </row>
    <row r="24" spans="1:18" ht="15.75">
      <c r="A24" s="10"/>
      <c r="B24" s="18" t="s">
        <v>17</v>
      </c>
      <c r="C24" s="19"/>
      <c r="D24" s="19">
        <v>145</v>
      </c>
      <c r="E24" s="26">
        <f t="shared" si="4"/>
        <v>145</v>
      </c>
      <c r="R24" s="30"/>
    </row>
    <row r="25" spans="1:5" ht="15.75">
      <c r="A25" s="10"/>
      <c r="B25" s="18"/>
      <c r="C25" s="19"/>
      <c r="D25" s="19"/>
      <c r="E25" s="26">
        <f t="shared" si="4"/>
        <v>0</v>
      </c>
    </row>
    <row r="26" spans="1:9" ht="16.5" thickBot="1">
      <c r="A26" s="6"/>
      <c r="B26" s="43"/>
      <c r="C26" s="27"/>
      <c r="D26" s="27"/>
      <c r="E26" s="28">
        <f t="shared" si="4"/>
        <v>0</v>
      </c>
      <c r="I26" s="12"/>
    </row>
    <row r="27" ht="16.5" thickBot="1">
      <c r="A27" s="66"/>
    </row>
    <row r="28" ht="15.75" thickBot="1"/>
    <row r="29" spans="1:5" ht="16.5" thickBot="1">
      <c r="A29" s="3" t="s">
        <v>0</v>
      </c>
      <c r="B29" s="4" t="s">
        <v>23</v>
      </c>
      <c r="C29" s="4" t="s">
        <v>2</v>
      </c>
      <c r="D29" s="4" t="s">
        <v>3</v>
      </c>
      <c r="E29" s="5" t="s">
        <v>7</v>
      </c>
    </row>
    <row r="30" spans="1:5" ht="15.75">
      <c r="A30" s="67"/>
      <c r="B30" s="18"/>
      <c r="C30" s="19"/>
      <c r="D30" s="19"/>
      <c r="E30" s="26">
        <f>D30+C30</f>
        <v>0</v>
      </c>
    </row>
    <row r="31" spans="1:5" ht="15.75">
      <c r="A31" s="10"/>
      <c r="B31" s="18"/>
      <c r="C31" s="19"/>
      <c r="D31" s="19"/>
      <c r="E31" s="26">
        <f>D31+C31</f>
        <v>0</v>
      </c>
    </row>
    <row r="32" spans="1:5" ht="16.5" thickBot="1">
      <c r="A32" s="6"/>
      <c r="B32" s="43"/>
      <c r="C32" s="27"/>
      <c r="D32" s="27"/>
      <c r="E32" s="28">
        <f>D32+C32</f>
        <v>0</v>
      </c>
    </row>
    <row r="33" ht="16.5" thickBot="1">
      <c r="A33" s="6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B2" sqref="B2:B9"/>
    </sheetView>
  </sheetViews>
  <sheetFormatPr defaultColWidth="11.28125" defaultRowHeight="15"/>
  <cols>
    <col min="1" max="1" width="5.8515625" style="1" customWidth="1"/>
    <col min="2" max="2" width="22.8515625" style="1" bestFit="1" customWidth="1"/>
    <col min="3" max="3" width="4.8515625" style="1" bestFit="1" customWidth="1"/>
    <col min="4" max="6" width="7.7109375" style="1" bestFit="1" customWidth="1"/>
    <col min="7" max="10" width="7.7109375" style="1" customWidth="1"/>
    <col min="11" max="11" width="7.7109375" style="1" bestFit="1" customWidth="1"/>
    <col min="12" max="12" width="8.00390625" style="1" bestFit="1" customWidth="1"/>
    <col min="13" max="13" width="9.8515625" style="1" bestFit="1" customWidth="1"/>
    <col min="14" max="14" width="11.28125" style="1" customWidth="1"/>
    <col min="15" max="15" width="3.140625" style="1" bestFit="1" customWidth="1"/>
    <col min="16" max="16" width="22.8515625" style="1" bestFit="1" customWidth="1"/>
    <col min="17" max="17" width="4.7109375" style="1" bestFit="1" customWidth="1"/>
    <col min="18" max="18" width="7.28125" style="1" bestFit="1" customWidth="1"/>
    <col min="19" max="19" width="7.421875" style="1" bestFit="1" customWidth="1"/>
    <col min="20" max="20" width="8.421875" style="1" customWidth="1"/>
    <col min="21" max="21" width="5.7109375" style="1" customWidth="1"/>
    <col min="22" max="16384" width="11.28125" style="1" customWidth="1"/>
  </cols>
  <sheetData>
    <row r="1" spans="1:13" ht="15.75">
      <c r="A1" s="21" t="s">
        <v>0</v>
      </c>
      <c r="B1" s="22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30</v>
      </c>
      <c r="I1" s="23" t="s">
        <v>31</v>
      </c>
      <c r="J1" s="23" t="s">
        <v>43</v>
      </c>
      <c r="K1" s="23" t="s">
        <v>44</v>
      </c>
      <c r="L1" s="22" t="s">
        <v>7</v>
      </c>
      <c r="M1" s="24" t="s">
        <v>8</v>
      </c>
    </row>
    <row r="2" spans="1:13" ht="15.75">
      <c r="A2" s="25">
        <v>1</v>
      </c>
      <c r="B2" s="18" t="s">
        <v>20</v>
      </c>
      <c r="C2" s="16"/>
      <c r="D2" s="16">
        <v>166</v>
      </c>
      <c r="E2" s="16">
        <v>203</v>
      </c>
      <c r="F2" s="16">
        <v>201</v>
      </c>
      <c r="G2" s="16">
        <v>254</v>
      </c>
      <c r="H2" s="16">
        <v>185</v>
      </c>
      <c r="I2" s="16">
        <v>182</v>
      </c>
      <c r="J2" s="16">
        <v>181</v>
      </c>
      <c r="K2" s="16">
        <v>167</v>
      </c>
      <c r="L2" s="16">
        <f aca="true" t="shared" si="0" ref="L2:L9">K2+J2+I2+H2+G2+F2+E2+D2+C2</f>
        <v>1539</v>
      </c>
      <c r="M2" s="49">
        <f aca="true" t="shared" si="1" ref="M2:M9">L2/8</f>
        <v>192.375</v>
      </c>
    </row>
    <row r="3" spans="1:13" ht="15.75">
      <c r="A3" s="25">
        <v>2</v>
      </c>
      <c r="B3" s="18" t="s">
        <v>17</v>
      </c>
      <c r="C3" s="20"/>
      <c r="D3" s="16">
        <v>185</v>
      </c>
      <c r="E3" s="16">
        <v>181</v>
      </c>
      <c r="F3" s="16">
        <v>213</v>
      </c>
      <c r="G3" s="16">
        <v>208</v>
      </c>
      <c r="H3" s="16">
        <v>201</v>
      </c>
      <c r="I3" s="16">
        <v>180</v>
      </c>
      <c r="J3" s="16">
        <v>153</v>
      </c>
      <c r="K3" s="16">
        <v>205</v>
      </c>
      <c r="L3" s="16">
        <f t="shared" si="0"/>
        <v>1526</v>
      </c>
      <c r="M3" s="49">
        <f t="shared" si="1"/>
        <v>190.75</v>
      </c>
    </row>
    <row r="4" spans="1:13" ht="15.75">
      <c r="A4" s="25">
        <v>3</v>
      </c>
      <c r="B4" s="18" t="s">
        <v>16</v>
      </c>
      <c r="C4" s="17"/>
      <c r="D4" s="19">
        <v>171</v>
      </c>
      <c r="E4" s="19">
        <v>201</v>
      </c>
      <c r="F4" s="17">
        <v>157</v>
      </c>
      <c r="G4" s="17">
        <v>220</v>
      </c>
      <c r="H4" s="17">
        <v>171</v>
      </c>
      <c r="I4" s="17">
        <v>213</v>
      </c>
      <c r="J4" s="17">
        <v>215</v>
      </c>
      <c r="K4" s="17">
        <v>177</v>
      </c>
      <c r="L4" s="16">
        <f t="shared" si="0"/>
        <v>1525</v>
      </c>
      <c r="M4" s="49">
        <f t="shared" si="1"/>
        <v>190.625</v>
      </c>
    </row>
    <row r="5" spans="1:13" ht="15.75">
      <c r="A5" s="25">
        <v>4</v>
      </c>
      <c r="B5" s="18" t="s">
        <v>14</v>
      </c>
      <c r="C5" s="16"/>
      <c r="D5" s="16">
        <v>209</v>
      </c>
      <c r="E5" s="16">
        <v>162</v>
      </c>
      <c r="F5" s="16">
        <v>186</v>
      </c>
      <c r="G5" s="16">
        <v>243</v>
      </c>
      <c r="H5" s="16">
        <v>138</v>
      </c>
      <c r="I5" s="16">
        <v>231</v>
      </c>
      <c r="J5" s="16">
        <v>190</v>
      </c>
      <c r="K5" s="16">
        <v>139</v>
      </c>
      <c r="L5" s="16">
        <f t="shared" si="0"/>
        <v>1498</v>
      </c>
      <c r="M5" s="49">
        <f t="shared" si="1"/>
        <v>187.25</v>
      </c>
    </row>
    <row r="6" spans="1:13" ht="15.75">
      <c r="A6" s="25">
        <v>5</v>
      </c>
      <c r="B6" s="18" t="s">
        <v>21</v>
      </c>
      <c r="C6" s="16">
        <v>-64</v>
      </c>
      <c r="D6" s="16">
        <v>200</v>
      </c>
      <c r="E6" s="16">
        <v>194</v>
      </c>
      <c r="F6" s="16">
        <v>162</v>
      </c>
      <c r="G6" s="16">
        <v>150</v>
      </c>
      <c r="H6" s="16">
        <v>166</v>
      </c>
      <c r="I6" s="16">
        <v>243</v>
      </c>
      <c r="J6" s="16">
        <v>211</v>
      </c>
      <c r="K6" s="16">
        <v>202</v>
      </c>
      <c r="L6" s="16">
        <f t="shared" si="0"/>
        <v>1464</v>
      </c>
      <c r="M6" s="49">
        <f t="shared" si="1"/>
        <v>183</v>
      </c>
    </row>
    <row r="7" spans="1:13" ht="15.75">
      <c r="A7" s="25">
        <v>6</v>
      </c>
      <c r="B7" s="18" t="s">
        <v>19</v>
      </c>
      <c r="C7" s="39"/>
      <c r="D7" s="40">
        <v>158</v>
      </c>
      <c r="E7" s="38">
        <v>170</v>
      </c>
      <c r="F7" s="41">
        <v>171</v>
      </c>
      <c r="G7" s="41">
        <v>192</v>
      </c>
      <c r="H7" s="41">
        <v>208</v>
      </c>
      <c r="I7" s="41">
        <v>147</v>
      </c>
      <c r="J7" s="41">
        <v>208</v>
      </c>
      <c r="K7" s="19">
        <v>168</v>
      </c>
      <c r="L7" s="16">
        <f t="shared" si="0"/>
        <v>1422</v>
      </c>
      <c r="M7" s="49">
        <f t="shared" si="1"/>
        <v>177.75</v>
      </c>
    </row>
    <row r="8" spans="1:13" ht="15.75">
      <c r="A8" s="25">
        <v>7</v>
      </c>
      <c r="B8" s="18" t="s">
        <v>40</v>
      </c>
      <c r="C8" s="17"/>
      <c r="D8" s="19">
        <v>193</v>
      </c>
      <c r="E8" s="19">
        <v>160</v>
      </c>
      <c r="F8" s="17">
        <v>140</v>
      </c>
      <c r="G8" s="17">
        <v>180</v>
      </c>
      <c r="H8" s="17">
        <v>198</v>
      </c>
      <c r="I8" s="17">
        <v>139</v>
      </c>
      <c r="J8" s="17">
        <v>151</v>
      </c>
      <c r="K8" s="17">
        <v>199</v>
      </c>
      <c r="L8" s="16">
        <f t="shared" si="0"/>
        <v>1360</v>
      </c>
      <c r="M8" s="49">
        <f t="shared" si="1"/>
        <v>170</v>
      </c>
    </row>
    <row r="9" spans="1:13" ht="15.75">
      <c r="A9" s="25">
        <v>8</v>
      </c>
      <c r="B9" s="18" t="s">
        <v>33</v>
      </c>
      <c r="C9" s="36"/>
      <c r="D9" s="68">
        <v>156</v>
      </c>
      <c r="E9" s="38">
        <v>224</v>
      </c>
      <c r="F9" s="38">
        <v>145</v>
      </c>
      <c r="G9" s="38">
        <v>146</v>
      </c>
      <c r="H9" s="38">
        <v>130</v>
      </c>
      <c r="I9" s="38">
        <v>142</v>
      </c>
      <c r="J9" s="38">
        <v>181</v>
      </c>
      <c r="K9" s="19">
        <v>199</v>
      </c>
      <c r="L9" s="16">
        <f t="shared" si="0"/>
        <v>1323</v>
      </c>
      <c r="M9" s="49">
        <f t="shared" si="1"/>
        <v>165.375</v>
      </c>
    </row>
    <row r="10" spans="7:13" ht="15.75">
      <c r="G10" s="63"/>
      <c r="H10" s="63"/>
      <c r="I10" s="63"/>
      <c r="J10" s="63"/>
      <c r="K10" s="33"/>
      <c r="L10" s="58"/>
      <c r="M10" s="64"/>
    </row>
    <row r="11" spans="7:11" ht="15.75">
      <c r="G11" s="33"/>
      <c r="H11" s="33"/>
      <c r="I11" s="33"/>
      <c r="J11" s="33"/>
      <c r="K11" s="30"/>
    </row>
    <row r="12" ht="15">
      <c r="K12" s="30"/>
    </row>
    <row r="14" ht="15.75">
      <c r="K14" s="33"/>
    </row>
    <row r="18" ht="15.75">
      <c r="K18" s="1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PageLayoutView="0" workbookViewId="0" topLeftCell="A1">
      <selection activeCell="B2" sqref="B2"/>
    </sheetView>
  </sheetViews>
  <sheetFormatPr defaultColWidth="19.00390625" defaultRowHeight="15"/>
  <cols>
    <col min="1" max="1" width="5.8515625" style="1" customWidth="1"/>
    <col min="2" max="2" width="26.421875" style="1" bestFit="1" customWidth="1"/>
    <col min="3" max="3" width="5.00390625" style="1" bestFit="1" customWidth="1"/>
    <col min="4" max="5" width="7.57421875" style="1" bestFit="1" customWidth="1"/>
    <col min="6" max="6" width="7.8515625" style="1" bestFit="1" customWidth="1"/>
    <col min="7" max="9" width="7.57421875" style="1" bestFit="1" customWidth="1"/>
    <col min="10" max="10" width="22.7109375" style="1" bestFit="1" customWidth="1"/>
    <col min="11" max="11" width="10.421875" style="1" bestFit="1" customWidth="1"/>
    <col min="12" max="13" width="7.28125" style="1" bestFit="1" customWidth="1"/>
    <col min="14" max="14" width="21.00390625" style="1" bestFit="1" customWidth="1"/>
    <col min="15" max="15" width="10.421875" style="1" bestFit="1" customWidth="1"/>
    <col min="16" max="16" width="7.140625" style="1" bestFit="1" customWidth="1"/>
    <col min="17" max="17" width="7.421875" style="1" bestFit="1" customWidth="1"/>
    <col min="18" max="16384" width="19.00390625" style="1" customWidth="1"/>
  </cols>
  <sheetData>
    <row r="1" spans="1:17" ht="15">
      <c r="A1" s="69" t="s">
        <v>0</v>
      </c>
      <c r="B1" s="70" t="s">
        <v>23</v>
      </c>
      <c r="C1" s="70" t="s">
        <v>2</v>
      </c>
      <c r="D1" s="70" t="s">
        <v>3</v>
      </c>
      <c r="E1" s="70" t="s">
        <v>4</v>
      </c>
      <c r="F1" s="70" t="s">
        <v>5</v>
      </c>
      <c r="G1" s="70" t="s">
        <v>6</v>
      </c>
      <c r="H1" s="70" t="s">
        <v>30</v>
      </c>
      <c r="I1" s="70" t="s">
        <v>31</v>
      </c>
      <c r="J1" s="70" t="s">
        <v>7</v>
      </c>
      <c r="K1" s="71" t="s">
        <v>8</v>
      </c>
      <c r="L1" s="29"/>
      <c r="M1" s="72" t="s">
        <v>0</v>
      </c>
      <c r="N1" s="73" t="s">
        <v>9</v>
      </c>
      <c r="O1" s="73" t="s">
        <v>2</v>
      </c>
      <c r="P1" s="73" t="s">
        <v>45</v>
      </c>
      <c r="Q1" s="74" t="s">
        <v>10</v>
      </c>
    </row>
    <row r="2" spans="1:17" ht="15.75">
      <c r="A2" s="75">
        <v>1</v>
      </c>
      <c r="B2" s="18" t="s">
        <v>29</v>
      </c>
      <c r="C2" s="76">
        <v>32</v>
      </c>
      <c r="D2" s="77">
        <v>171</v>
      </c>
      <c r="E2" s="77">
        <v>215</v>
      </c>
      <c r="F2" s="77">
        <v>203</v>
      </c>
      <c r="G2" s="77"/>
      <c r="H2" s="77">
        <v>168</v>
      </c>
      <c r="I2" s="77"/>
      <c r="J2" s="76">
        <f aca="true" t="shared" si="0" ref="J2:J15">H2+G2+F2+E2+D2+C2</f>
        <v>789</v>
      </c>
      <c r="K2" s="78">
        <f>J2/4</f>
        <v>197.25</v>
      </c>
      <c r="L2" s="79"/>
      <c r="M2" s="80"/>
      <c r="N2" s="76" t="s">
        <v>16</v>
      </c>
      <c r="O2" s="81"/>
      <c r="P2" s="81">
        <v>198</v>
      </c>
      <c r="Q2" s="82">
        <f aca="true" t="shared" si="1" ref="Q2:Q8">P2+O2</f>
        <v>198</v>
      </c>
    </row>
    <row r="3" spans="1:17" ht="15.75">
      <c r="A3" s="75">
        <v>2</v>
      </c>
      <c r="B3" s="18" t="s">
        <v>20</v>
      </c>
      <c r="C3" s="83"/>
      <c r="D3" s="77"/>
      <c r="E3" s="77">
        <v>195</v>
      </c>
      <c r="F3" s="77">
        <v>200</v>
      </c>
      <c r="G3" s="77">
        <v>193</v>
      </c>
      <c r="H3" s="77">
        <v>173</v>
      </c>
      <c r="I3" s="77"/>
      <c r="J3" s="76">
        <f t="shared" si="0"/>
        <v>761</v>
      </c>
      <c r="K3" s="78">
        <f aca="true" t="shared" si="2" ref="K3:K15">J3/4</f>
        <v>190.25</v>
      </c>
      <c r="L3" s="84"/>
      <c r="M3" s="80"/>
      <c r="N3" s="18" t="s">
        <v>51</v>
      </c>
      <c r="O3" s="81"/>
      <c r="P3" s="81">
        <v>188</v>
      </c>
      <c r="Q3" s="82">
        <f t="shared" si="1"/>
        <v>188</v>
      </c>
    </row>
    <row r="4" spans="1:17" ht="15">
      <c r="A4" s="75">
        <v>3</v>
      </c>
      <c r="B4" s="76" t="s">
        <v>19</v>
      </c>
      <c r="C4" s="76"/>
      <c r="D4" s="77">
        <v>196</v>
      </c>
      <c r="E4" s="77">
        <v>163</v>
      </c>
      <c r="F4" s="77"/>
      <c r="G4" s="77">
        <v>195</v>
      </c>
      <c r="H4" s="77">
        <v>172</v>
      </c>
      <c r="I4" s="77"/>
      <c r="J4" s="76">
        <f t="shared" si="0"/>
        <v>726</v>
      </c>
      <c r="K4" s="78">
        <f t="shared" si="2"/>
        <v>181.5</v>
      </c>
      <c r="L4" s="84"/>
      <c r="M4" s="80"/>
      <c r="N4" s="76" t="s">
        <v>22</v>
      </c>
      <c r="O4" s="81"/>
      <c r="P4" s="81">
        <v>166</v>
      </c>
      <c r="Q4" s="82">
        <f t="shared" si="1"/>
        <v>166</v>
      </c>
    </row>
    <row r="5" spans="1:17" ht="16.5" thickBot="1">
      <c r="A5" s="75">
        <v>4</v>
      </c>
      <c r="B5" s="18" t="s">
        <v>28</v>
      </c>
      <c r="C5" s="76"/>
      <c r="D5" s="77"/>
      <c r="E5" s="77">
        <v>182</v>
      </c>
      <c r="F5" s="77">
        <v>179</v>
      </c>
      <c r="G5" s="77">
        <v>161</v>
      </c>
      <c r="H5" s="77">
        <v>178</v>
      </c>
      <c r="I5" s="77"/>
      <c r="J5" s="76">
        <f t="shared" si="0"/>
        <v>700</v>
      </c>
      <c r="K5" s="78">
        <f t="shared" si="2"/>
        <v>175</v>
      </c>
      <c r="L5" s="84"/>
      <c r="M5" s="80"/>
      <c r="N5" s="88" t="s">
        <v>21</v>
      </c>
      <c r="O5" s="81">
        <v>-8</v>
      </c>
      <c r="P5" s="81">
        <v>188</v>
      </c>
      <c r="Q5" s="82">
        <f t="shared" si="1"/>
        <v>180</v>
      </c>
    </row>
    <row r="6" spans="1:17" ht="15">
      <c r="A6" s="75">
        <v>5</v>
      </c>
      <c r="B6" s="76" t="s">
        <v>38</v>
      </c>
      <c r="C6" s="76"/>
      <c r="D6" s="77"/>
      <c r="E6" s="77">
        <v>156</v>
      </c>
      <c r="F6" s="77">
        <v>176</v>
      </c>
      <c r="G6" s="77">
        <v>202</v>
      </c>
      <c r="H6" s="77">
        <v>166</v>
      </c>
      <c r="I6" s="77"/>
      <c r="J6" s="76">
        <f t="shared" si="0"/>
        <v>700</v>
      </c>
      <c r="K6" s="78">
        <f t="shared" si="2"/>
        <v>175</v>
      </c>
      <c r="L6" s="84"/>
      <c r="M6" s="80"/>
      <c r="N6" s="76"/>
      <c r="O6" s="81"/>
      <c r="P6" s="81"/>
      <c r="Q6" s="82">
        <f t="shared" si="1"/>
        <v>0</v>
      </c>
    </row>
    <row r="7" spans="1:17" ht="15">
      <c r="A7" s="75">
        <v>6</v>
      </c>
      <c r="B7" s="76" t="s">
        <v>13</v>
      </c>
      <c r="C7" s="83">
        <v>10</v>
      </c>
      <c r="D7" s="77">
        <v>177</v>
      </c>
      <c r="E7" s="77">
        <v>172</v>
      </c>
      <c r="F7" s="77"/>
      <c r="G7" s="77">
        <v>170</v>
      </c>
      <c r="H7" s="77">
        <v>169</v>
      </c>
      <c r="I7" s="77"/>
      <c r="J7" s="76">
        <f t="shared" si="0"/>
        <v>698</v>
      </c>
      <c r="K7" s="78">
        <f t="shared" si="2"/>
        <v>174.5</v>
      </c>
      <c r="L7" s="79"/>
      <c r="M7" s="80"/>
      <c r="N7" s="76"/>
      <c r="O7" s="81"/>
      <c r="P7" s="81"/>
      <c r="Q7" s="82">
        <f t="shared" si="1"/>
        <v>0</v>
      </c>
    </row>
    <row r="8" spans="1:17" ht="16.5" thickBot="1">
      <c r="A8" s="75">
        <v>7</v>
      </c>
      <c r="B8" s="18" t="s">
        <v>24</v>
      </c>
      <c r="C8" s="76">
        <v>32</v>
      </c>
      <c r="D8" s="77">
        <v>139</v>
      </c>
      <c r="E8" s="77"/>
      <c r="F8" s="77">
        <v>177</v>
      </c>
      <c r="G8" s="77">
        <v>153</v>
      </c>
      <c r="H8" s="77">
        <v>195</v>
      </c>
      <c r="I8" s="77"/>
      <c r="J8" s="76">
        <f t="shared" si="0"/>
        <v>696</v>
      </c>
      <c r="K8" s="78">
        <f t="shared" si="2"/>
        <v>174</v>
      </c>
      <c r="L8" s="79"/>
      <c r="M8" s="85"/>
      <c r="N8" s="88"/>
      <c r="O8" s="86"/>
      <c r="P8" s="86"/>
      <c r="Q8" s="87">
        <f t="shared" si="1"/>
        <v>0</v>
      </c>
    </row>
    <row r="9" spans="1:16" ht="15.75">
      <c r="A9" s="75">
        <v>8</v>
      </c>
      <c r="B9" s="18" t="s">
        <v>17</v>
      </c>
      <c r="C9" s="76"/>
      <c r="D9" s="77">
        <v>161</v>
      </c>
      <c r="E9" s="77">
        <v>187</v>
      </c>
      <c r="F9" s="77">
        <v>182</v>
      </c>
      <c r="G9" s="77"/>
      <c r="H9" s="77">
        <v>160</v>
      </c>
      <c r="I9" s="77"/>
      <c r="J9" s="76">
        <f t="shared" si="0"/>
        <v>690</v>
      </c>
      <c r="K9" s="78">
        <f t="shared" si="2"/>
        <v>172.5</v>
      </c>
      <c r="L9" s="79"/>
      <c r="M9" s="89"/>
      <c r="N9" s="90"/>
      <c r="O9" s="89"/>
      <c r="P9" s="89"/>
    </row>
    <row r="10" spans="1:16" ht="15.75">
      <c r="A10" s="75">
        <v>9</v>
      </c>
      <c r="B10" s="18" t="s">
        <v>26</v>
      </c>
      <c r="C10" s="76"/>
      <c r="D10" s="77">
        <v>191</v>
      </c>
      <c r="E10" s="77">
        <v>181</v>
      </c>
      <c r="F10" s="77"/>
      <c r="G10" s="77">
        <v>150</v>
      </c>
      <c r="H10" s="77">
        <v>167</v>
      </c>
      <c r="I10" s="77"/>
      <c r="J10" s="76">
        <f t="shared" si="0"/>
        <v>689</v>
      </c>
      <c r="K10" s="78">
        <f t="shared" si="2"/>
        <v>172.25</v>
      </c>
      <c r="L10" s="84"/>
      <c r="M10" s="89"/>
      <c r="N10" s="90"/>
      <c r="O10" s="89"/>
      <c r="P10" s="89"/>
    </row>
    <row r="11" spans="1:16" ht="15.75">
      <c r="A11" s="75">
        <v>10</v>
      </c>
      <c r="B11" s="18" t="s">
        <v>52</v>
      </c>
      <c r="C11" s="76"/>
      <c r="D11" s="77">
        <v>189</v>
      </c>
      <c r="E11" s="77">
        <v>173</v>
      </c>
      <c r="F11" s="77">
        <v>168</v>
      </c>
      <c r="G11" s="77"/>
      <c r="H11" s="77">
        <v>157</v>
      </c>
      <c r="I11" s="77"/>
      <c r="J11" s="76">
        <f t="shared" si="0"/>
        <v>687</v>
      </c>
      <c r="K11" s="78">
        <f t="shared" si="2"/>
        <v>171.75</v>
      </c>
      <c r="L11" s="84"/>
      <c r="M11" s="79"/>
      <c r="N11" s="79"/>
      <c r="O11" s="79"/>
      <c r="P11" s="79"/>
    </row>
    <row r="12" spans="1:16" ht="15">
      <c r="A12" s="75">
        <v>11</v>
      </c>
      <c r="B12" s="76" t="s">
        <v>16</v>
      </c>
      <c r="C12" s="76"/>
      <c r="D12" s="77">
        <v>166</v>
      </c>
      <c r="E12" s="77">
        <v>170</v>
      </c>
      <c r="F12" s="77"/>
      <c r="G12" s="77">
        <v>158</v>
      </c>
      <c r="H12" s="77">
        <v>191</v>
      </c>
      <c r="I12" s="77"/>
      <c r="J12" s="76">
        <f t="shared" si="0"/>
        <v>685</v>
      </c>
      <c r="K12" s="78">
        <f t="shared" si="2"/>
        <v>171.25</v>
      </c>
      <c r="L12" s="84"/>
      <c r="M12" s="79"/>
      <c r="N12" s="79"/>
      <c r="O12" s="79"/>
      <c r="P12" s="79"/>
    </row>
    <row r="13" spans="1:11" ht="15.75">
      <c r="A13" s="75">
        <v>12</v>
      </c>
      <c r="B13" s="18" t="s">
        <v>51</v>
      </c>
      <c r="C13" s="76"/>
      <c r="D13" s="77">
        <v>165</v>
      </c>
      <c r="E13" s="77"/>
      <c r="F13" s="77">
        <v>167</v>
      </c>
      <c r="G13" s="77">
        <v>157</v>
      </c>
      <c r="H13" s="77">
        <v>180</v>
      </c>
      <c r="I13" s="77"/>
      <c r="J13" s="76">
        <f t="shared" si="0"/>
        <v>669</v>
      </c>
      <c r="K13" s="78">
        <f t="shared" si="2"/>
        <v>167.25</v>
      </c>
    </row>
    <row r="14" spans="1:11" ht="15">
      <c r="A14" s="75">
        <v>13</v>
      </c>
      <c r="B14" s="76" t="s">
        <v>22</v>
      </c>
      <c r="C14" s="76"/>
      <c r="D14" s="77">
        <v>187</v>
      </c>
      <c r="E14" s="77">
        <v>176</v>
      </c>
      <c r="F14" s="77">
        <v>155</v>
      </c>
      <c r="G14" s="77"/>
      <c r="H14" s="77">
        <v>144</v>
      </c>
      <c r="I14" s="77"/>
      <c r="J14" s="76">
        <f t="shared" si="0"/>
        <v>662</v>
      </c>
      <c r="K14" s="78">
        <f t="shared" si="2"/>
        <v>165.5</v>
      </c>
    </row>
    <row r="15" spans="1:11" ht="15.75" thickBot="1">
      <c r="A15" s="75">
        <v>14</v>
      </c>
      <c r="B15" s="88" t="s">
        <v>21</v>
      </c>
      <c r="C15" s="88">
        <v>-32</v>
      </c>
      <c r="D15" s="91">
        <v>169</v>
      </c>
      <c r="E15" s="91">
        <v>163</v>
      </c>
      <c r="F15" s="91">
        <v>205</v>
      </c>
      <c r="G15" s="91">
        <v>146</v>
      </c>
      <c r="H15" s="91"/>
      <c r="I15" s="91"/>
      <c r="J15" s="88">
        <f t="shared" si="0"/>
        <v>651</v>
      </c>
      <c r="K15" s="78">
        <f t="shared" si="2"/>
        <v>162.75</v>
      </c>
    </row>
    <row r="16" ht="15.75" thickBot="1"/>
    <row r="17" spans="1:15" ht="15">
      <c r="A17" s="103" t="s">
        <v>0</v>
      </c>
      <c r="B17" s="70" t="s">
        <v>46</v>
      </c>
      <c r="C17" s="70" t="s">
        <v>2</v>
      </c>
      <c r="D17" s="70" t="s">
        <v>45</v>
      </c>
      <c r="E17" s="70" t="s">
        <v>47</v>
      </c>
      <c r="F17" s="71" t="s">
        <v>7</v>
      </c>
      <c r="I17" s="92" t="s">
        <v>48</v>
      </c>
      <c r="J17" s="70" t="s">
        <v>49</v>
      </c>
      <c r="K17" s="70" t="s">
        <v>2</v>
      </c>
      <c r="L17" s="70" t="s">
        <v>45</v>
      </c>
      <c r="M17" s="70" t="s">
        <v>47</v>
      </c>
      <c r="N17" s="70" t="s">
        <v>7</v>
      </c>
      <c r="O17" s="71" t="s">
        <v>8</v>
      </c>
    </row>
    <row r="18" spans="1:15" ht="16.5" thickBot="1">
      <c r="A18" s="109"/>
      <c r="B18" s="18" t="s">
        <v>29</v>
      </c>
      <c r="C18" s="93">
        <v>8</v>
      </c>
      <c r="D18" s="93">
        <v>179</v>
      </c>
      <c r="E18" s="93">
        <v>148</v>
      </c>
      <c r="F18" s="104">
        <f>E18+D18+C18</f>
        <v>335</v>
      </c>
      <c r="I18" s="80"/>
      <c r="J18" s="88" t="s">
        <v>21</v>
      </c>
      <c r="K18" s="81">
        <v>-8</v>
      </c>
      <c r="L18" s="81">
        <v>184</v>
      </c>
      <c r="M18" s="81"/>
      <c r="N18" s="94">
        <f>M18+L18+K18</f>
        <v>176</v>
      </c>
      <c r="O18" s="82"/>
    </row>
    <row r="19" spans="1:15" ht="15.75">
      <c r="A19" s="109"/>
      <c r="B19" s="18" t="s">
        <v>17</v>
      </c>
      <c r="C19" s="93"/>
      <c r="D19" s="93">
        <v>162</v>
      </c>
      <c r="E19" s="93"/>
      <c r="F19" s="104">
        <f>E19+D19+C19</f>
        <v>162</v>
      </c>
      <c r="I19" s="80"/>
      <c r="J19" s="18" t="s">
        <v>24</v>
      </c>
      <c r="K19" s="81">
        <v>8</v>
      </c>
      <c r="L19" s="81">
        <v>171</v>
      </c>
      <c r="M19" s="81"/>
      <c r="N19" s="94">
        <f>M19+L19+K19</f>
        <v>179</v>
      </c>
      <c r="O19" s="82"/>
    </row>
    <row r="20" spans="1:15" ht="15.75" thickBot="1">
      <c r="A20" s="110"/>
      <c r="B20" s="88" t="s">
        <v>21</v>
      </c>
      <c r="C20" s="105">
        <v>-8</v>
      </c>
      <c r="D20" s="105">
        <v>224</v>
      </c>
      <c r="E20" s="105">
        <v>211</v>
      </c>
      <c r="F20" s="106">
        <f>E20+D20+C20</f>
        <v>427</v>
      </c>
      <c r="I20" s="80"/>
      <c r="J20" s="76" t="s">
        <v>16</v>
      </c>
      <c r="K20" s="81"/>
      <c r="L20" s="81">
        <v>178</v>
      </c>
      <c r="M20" s="81"/>
      <c r="N20" s="94">
        <f>M20+L20+K20</f>
        <v>178</v>
      </c>
      <c r="O20" s="82"/>
    </row>
    <row r="21" spans="9:15" ht="16.5" thickBot="1">
      <c r="I21" s="85"/>
      <c r="J21" s="18" t="s">
        <v>28</v>
      </c>
      <c r="K21" s="86"/>
      <c r="L21" s="86">
        <v>173</v>
      </c>
      <c r="M21" s="86"/>
      <c r="N21" s="97">
        <f>M21+L21+K21</f>
        <v>173</v>
      </c>
      <c r="O21" s="87"/>
    </row>
    <row r="22" spans="1:6" ht="16.5" thickBot="1">
      <c r="A22" s="111"/>
      <c r="B22" s="18" t="s">
        <v>20</v>
      </c>
      <c r="C22" s="107"/>
      <c r="D22" s="107">
        <v>172</v>
      </c>
      <c r="E22" s="107">
        <v>170</v>
      </c>
      <c r="F22" s="108">
        <f>E22+D22+C22</f>
        <v>342</v>
      </c>
    </row>
    <row r="23" spans="1:15" ht="15.75">
      <c r="A23" s="109"/>
      <c r="B23" s="18" t="s">
        <v>24</v>
      </c>
      <c r="C23" s="93">
        <v>16</v>
      </c>
      <c r="D23" s="93">
        <v>168</v>
      </c>
      <c r="E23" s="93">
        <v>173</v>
      </c>
      <c r="F23" s="108">
        <f>E23+D23+C23</f>
        <v>357</v>
      </c>
      <c r="I23" s="92" t="s">
        <v>48</v>
      </c>
      <c r="J23" s="70" t="s">
        <v>50</v>
      </c>
      <c r="K23" s="70" t="s">
        <v>2</v>
      </c>
      <c r="L23" s="70" t="s">
        <v>45</v>
      </c>
      <c r="M23" s="70" t="s">
        <v>47</v>
      </c>
      <c r="N23" s="70" t="s">
        <v>7</v>
      </c>
      <c r="O23" s="71" t="s">
        <v>8</v>
      </c>
    </row>
    <row r="24" spans="1:15" ht="16.5" thickBot="1">
      <c r="A24" s="110"/>
      <c r="B24" s="18" t="s">
        <v>51</v>
      </c>
      <c r="C24" s="105"/>
      <c r="D24" s="105">
        <v>169</v>
      </c>
      <c r="E24" s="105"/>
      <c r="F24" s="106">
        <f>E24+D24+C24</f>
        <v>169</v>
      </c>
      <c r="I24" s="80"/>
      <c r="J24" s="18" t="s">
        <v>24</v>
      </c>
      <c r="K24" s="81">
        <v>8</v>
      </c>
      <c r="L24" s="81">
        <v>161</v>
      </c>
      <c r="M24" s="81"/>
      <c r="N24" s="94">
        <f>M24+L24+K24</f>
        <v>169</v>
      </c>
      <c r="O24" s="82"/>
    </row>
    <row r="25" spans="9:15" ht="15.75" thickBot="1">
      <c r="I25" s="85"/>
      <c r="J25" s="76" t="s">
        <v>16</v>
      </c>
      <c r="K25" s="86"/>
      <c r="L25" s="86">
        <v>202</v>
      </c>
      <c r="M25" s="86"/>
      <c r="N25" s="97">
        <f>M25+L25+K25</f>
        <v>202</v>
      </c>
      <c r="O25" s="87"/>
    </row>
    <row r="26" spans="1:6" ht="15.75" thickBot="1">
      <c r="A26" s="111"/>
      <c r="B26" s="76" t="s">
        <v>13</v>
      </c>
      <c r="C26" s="107"/>
      <c r="D26" s="107">
        <v>207</v>
      </c>
      <c r="E26" s="107">
        <v>171</v>
      </c>
      <c r="F26" s="108">
        <f>E26+D26+C26</f>
        <v>378</v>
      </c>
    </row>
    <row r="27" spans="1:15" ht="15">
      <c r="A27" s="109"/>
      <c r="B27" s="76" t="s">
        <v>19</v>
      </c>
      <c r="C27" s="93"/>
      <c r="D27" s="93">
        <v>179</v>
      </c>
      <c r="E27" s="93"/>
      <c r="F27" s="104">
        <f>E27+D27+C27</f>
        <v>179</v>
      </c>
      <c r="I27" s="98"/>
      <c r="J27" s="99"/>
      <c r="K27" s="100"/>
      <c r="L27" s="100"/>
      <c r="M27" s="100"/>
      <c r="N27" s="101">
        <f>M27+L27+K27</f>
        <v>0</v>
      </c>
      <c r="O27" s="102"/>
    </row>
    <row r="28" spans="1:15" ht="15.75" thickBot="1">
      <c r="A28" s="110"/>
      <c r="B28" s="76" t="s">
        <v>16</v>
      </c>
      <c r="C28" s="105"/>
      <c r="D28" s="105">
        <v>191</v>
      </c>
      <c r="E28" s="105">
        <v>188</v>
      </c>
      <c r="F28" s="106">
        <f>E28+D28+C28</f>
        <v>379</v>
      </c>
      <c r="I28" s="85"/>
      <c r="J28" s="88"/>
      <c r="K28" s="86"/>
      <c r="L28" s="86"/>
      <c r="M28" s="86"/>
      <c r="N28" s="97">
        <f>M28+L28+K28</f>
        <v>0</v>
      </c>
      <c r="O28" s="87"/>
    </row>
    <row r="29" ht="15.75" thickBot="1"/>
    <row r="30" spans="1:6" ht="15.75">
      <c r="A30" s="111"/>
      <c r="B30" s="18" t="s">
        <v>28</v>
      </c>
      <c r="C30" s="107"/>
      <c r="D30" s="107">
        <v>220</v>
      </c>
      <c r="E30" s="107">
        <v>169</v>
      </c>
      <c r="F30" s="108">
        <f>E30+D30+C30</f>
        <v>389</v>
      </c>
    </row>
    <row r="31" spans="1:6" ht="15">
      <c r="A31" s="109"/>
      <c r="B31" s="76" t="s">
        <v>38</v>
      </c>
      <c r="C31" s="93"/>
      <c r="D31" s="93">
        <v>175</v>
      </c>
      <c r="E31" s="93">
        <v>160</v>
      </c>
      <c r="F31" s="104">
        <f>E31+D31+C31</f>
        <v>335</v>
      </c>
    </row>
    <row r="32" spans="1:16" ht="16.5" thickBot="1">
      <c r="A32" s="110"/>
      <c r="B32" s="18" t="s">
        <v>26</v>
      </c>
      <c r="C32" s="105"/>
      <c r="D32" s="105">
        <v>146</v>
      </c>
      <c r="E32" s="105"/>
      <c r="F32" s="106">
        <f>E32+D32+C32</f>
        <v>146</v>
      </c>
      <c r="P32" s="95"/>
    </row>
    <row r="33" ht="15">
      <c r="P33" s="95"/>
    </row>
    <row r="34" ht="15">
      <c r="P34" s="95"/>
    </row>
    <row r="39" ht="15">
      <c r="G39" s="96"/>
    </row>
    <row r="40" ht="15">
      <c r="G40" s="96"/>
    </row>
  </sheetData>
  <sheetProtection/>
  <mergeCells count="4">
    <mergeCell ref="A18:A20"/>
    <mergeCell ref="A22:A24"/>
    <mergeCell ref="A26:A28"/>
    <mergeCell ref="A30:A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pokotylo</cp:lastModifiedBy>
  <dcterms:created xsi:type="dcterms:W3CDTF">2015-01-04T07:42:38Z</dcterms:created>
  <dcterms:modified xsi:type="dcterms:W3CDTF">2015-02-01T13:32:59Z</dcterms:modified>
  <cp:category/>
  <cp:version/>
  <cp:contentType/>
  <cp:contentStatus/>
</cp:coreProperties>
</file>