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9"/>
  </bookViews>
  <sheets>
    <sheet name="20.05" sheetId="1" r:id="rId1"/>
    <sheet name="27.05" sheetId="2" r:id="rId2"/>
    <sheet name="03.06" sheetId="3" r:id="rId3"/>
    <sheet name="10.06" sheetId="4" r:id="rId4"/>
    <sheet name="17.06" sheetId="5" r:id="rId5"/>
    <sheet name="24.06" sheetId="6" r:id="rId6"/>
    <sheet name="01.07" sheetId="7" r:id="rId7"/>
    <sheet name="15.07" sheetId="8" r:id="rId8"/>
    <sheet name="22.07" sheetId="9" r:id="rId9"/>
    <sheet name="29.07" sheetId="10" r:id="rId10"/>
  </sheets>
  <definedNames/>
  <calcPr fullCalcOnLoad="1"/>
</workbook>
</file>

<file path=xl/sharedStrings.xml><?xml version="1.0" encoding="utf-8"?>
<sst xmlns="http://schemas.openxmlformats.org/spreadsheetml/2006/main" count="698" uniqueCount="61">
  <si>
    <t>№</t>
  </si>
  <si>
    <t>Имя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</si>
  <si>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</si>
  <si>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</si>
  <si>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</si>
  <si>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</si>
  <si>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</si>
  <si>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</si>
  <si>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</si>
  <si>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Десперадо</t>
  </si>
  <si>
    <t>Cумма</t>
  </si>
  <si>
    <t>Головащенко Рома</t>
  </si>
  <si>
    <t>Мельниченко Денис</t>
  </si>
  <si>
    <t>Алябьев Влад</t>
  </si>
  <si>
    <t>Доля Владимир</t>
  </si>
  <si>
    <t xml:space="preserve">Имя </t>
  </si>
  <si>
    <t>Игра 5</t>
  </si>
  <si>
    <t>Игра 6</t>
  </si>
  <si>
    <t>Кравчук Олег</t>
  </si>
  <si>
    <t>Богаченко Вика</t>
  </si>
  <si>
    <t>Стобун Ира</t>
  </si>
  <si>
    <t>Кравчук Олег мл</t>
  </si>
  <si>
    <t>Багратуни Женя</t>
  </si>
  <si>
    <t>Сурменко Артур</t>
  </si>
  <si>
    <t>Полищук Гена</t>
  </si>
  <si>
    <t>Швец Виктор</t>
  </si>
  <si>
    <t>Фурцев Дима</t>
  </si>
  <si>
    <t>1 игра</t>
  </si>
  <si>
    <t>Жукович Иван</t>
  </si>
  <si>
    <t>Кравченко Женя</t>
  </si>
  <si>
    <t>багратуни Женя</t>
  </si>
  <si>
    <t>Кучеренко Юра</t>
  </si>
  <si>
    <t>Стовбун Ира</t>
  </si>
  <si>
    <t>Кривда Юра</t>
  </si>
  <si>
    <t>Доля Вова</t>
  </si>
  <si>
    <t>Владыко Стас</t>
  </si>
  <si>
    <t>Место</t>
  </si>
  <si>
    <t>Полуфинал</t>
  </si>
  <si>
    <t>2 игра</t>
  </si>
  <si>
    <t>Финал</t>
  </si>
  <si>
    <t>Кращенко Саша</t>
  </si>
  <si>
    <t>Шавалюк Дима</t>
  </si>
  <si>
    <t>Бурмистров Максим</t>
  </si>
  <si>
    <t>Есмурзиев Ахмед</t>
  </si>
  <si>
    <t>Семёнов Алексей</t>
  </si>
  <si>
    <t>Корякин Женя</t>
  </si>
  <si>
    <t>Мендрюков Влад</t>
  </si>
  <si>
    <t>Врублёвский Дима</t>
  </si>
  <si>
    <t>Кращенко Александр</t>
  </si>
  <si>
    <t>Лабунский Максим</t>
  </si>
  <si>
    <t>Багратину Женя</t>
  </si>
  <si>
    <t>Тюрин Дима</t>
  </si>
  <si>
    <t>Шавалююк Дима</t>
  </si>
  <si>
    <t>Долганова Таня</t>
  </si>
  <si>
    <t>Врублевский Дима</t>
  </si>
  <si>
    <t>Дробот Алёна</t>
  </si>
  <si>
    <t>Дробот Алексей</t>
  </si>
  <si>
    <t>Есмурзиев ахмед</t>
  </si>
  <si>
    <t>Полищук  Гена</t>
  </si>
  <si>
    <t>Гончар Игорь</t>
  </si>
  <si>
    <t>Терновой Павел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</si>
</sst>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" fillId="33" borderId="0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left"/>
      <protection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" fillId="33" borderId="15" xfId="57" applyFont="1" applyFill="1" applyBorder="1" applyAlignment="1">
      <alignment horizontal="left"/>
      <protection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" fillId="33" borderId="17" xfId="57" applyFont="1" applyFill="1" applyBorder="1" applyAlignment="1">
      <alignment horizontal="left"/>
      <protection/>
    </xf>
    <xf numFmtId="0" fontId="50" fillId="33" borderId="0" xfId="0" applyFont="1" applyFill="1" applyBorder="1" applyAlignment="1">
      <alignment horizontal="center" vertical="center"/>
    </xf>
    <xf numFmtId="0" fontId="4" fillId="33" borderId="15" xfId="57" applyFont="1" applyFill="1" applyBorder="1" applyAlignment="1">
      <alignment horizontal="center"/>
      <protection/>
    </xf>
    <xf numFmtId="0" fontId="4" fillId="33" borderId="17" xfId="57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57" applyFont="1" applyFill="1" applyBorder="1" applyAlignment="1">
      <alignment horizontal="left"/>
      <protection/>
    </xf>
    <xf numFmtId="0" fontId="52" fillId="33" borderId="15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57" applyFont="1" applyFill="1" applyBorder="1" applyAlignment="1">
      <alignment horizontal="left"/>
      <protection/>
    </xf>
    <xf numFmtId="0" fontId="52" fillId="33" borderId="14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15" xfId="57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3" borderId="0" xfId="57" applyFont="1" applyFill="1" applyBorder="1" applyAlignment="1">
      <alignment horizontal="left"/>
      <protection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 vertical="center"/>
    </xf>
    <xf numFmtId="0" fontId="5" fillId="33" borderId="20" xfId="57" applyFont="1" applyFill="1" applyBorder="1" applyAlignment="1">
      <alignment horizontal="left"/>
      <protection/>
    </xf>
    <xf numFmtId="0" fontId="5" fillId="33" borderId="2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8" fillId="0" borderId="16" xfId="0" applyFont="1" applyBorder="1" applyAlignment="1">
      <alignment/>
    </xf>
    <xf numFmtId="0" fontId="57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58" fillId="33" borderId="14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58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2" fontId="58" fillId="33" borderId="18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7" fillId="33" borderId="23" xfId="0" applyFont="1" applyFill="1" applyBorder="1" applyAlignment="1">
      <alignment/>
    </xf>
    <xf numFmtId="0" fontId="58" fillId="33" borderId="24" xfId="0" applyFont="1" applyFill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J36" sqref="J36"/>
    </sheetView>
  </sheetViews>
  <sheetFormatPr defaultColWidth="11.28125" defaultRowHeight="15"/>
  <cols>
    <col min="1" max="1" width="5.8515625" style="1" customWidth="1"/>
    <col min="2" max="2" width="22.8515625" style="1" bestFit="1" customWidth="1"/>
    <col min="3" max="3" width="4.8515625" style="1" bestFit="1" customWidth="1"/>
    <col min="4" max="6" width="7.7109375" style="1" bestFit="1" customWidth="1"/>
    <col min="7" max="8" width="7.7109375" style="1" customWidth="1"/>
    <col min="9" max="9" width="7.7109375" style="1" bestFit="1" customWidth="1"/>
    <col min="10" max="10" width="8.00390625" style="1" bestFit="1" customWidth="1"/>
    <col min="11" max="11" width="9.8515625" style="1" bestFit="1" customWidth="1"/>
    <col min="12" max="12" width="11.28125" style="1" customWidth="1"/>
    <col min="13" max="13" width="4.8515625" style="1" customWidth="1"/>
    <col min="14" max="14" width="22.8515625" style="1" bestFit="1" customWidth="1"/>
    <col min="15" max="15" width="4.7109375" style="1" bestFit="1" customWidth="1"/>
    <col min="16" max="16" width="7.28125" style="1" bestFit="1" customWidth="1"/>
    <col min="17" max="17" width="7.421875" style="1" bestFit="1" customWidth="1"/>
    <col min="18" max="18" width="8.421875" style="1" customWidth="1"/>
    <col min="19" max="19" width="5.7109375" style="1" customWidth="1"/>
    <col min="20" max="16384" width="11.28125" style="1" customWidth="1"/>
  </cols>
  <sheetData>
    <row r="1" spans="1:17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16</v>
      </c>
      <c r="I1" s="26" t="s">
        <v>17</v>
      </c>
      <c r="J1" s="25" t="s">
        <v>7</v>
      </c>
      <c r="K1" s="27" t="s">
        <v>8</v>
      </c>
      <c r="M1" s="5" t="s">
        <v>0</v>
      </c>
      <c r="N1" s="6" t="s">
        <v>9</v>
      </c>
      <c r="O1" s="6" t="s">
        <v>2</v>
      </c>
      <c r="P1" s="6" t="s">
        <v>3</v>
      </c>
      <c r="Q1" s="7" t="s">
        <v>10</v>
      </c>
    </row>
    <row r="2" spans="1:17" ht="15.75">
      <c r="A2" s="28">
        <v>1</v>
      </c>
      <c r="B2" s="21" t="s">
        <v>11</v>
      </c>
      <c r="C2" s="23"/>
      <c r="D2" s="18">
        <v>192</v>
      </c>
      <c r="E2" s="18">
        <v>179</v>
      </c>
      <c r="F2" s="18">
        <v>177</v>
      </c>
      <c r="G2" s="18">
        <v>197</v>
      </c>
      <c r="H2" s="18">
        <v>221</v>
      </c>
      <c r="I2" s="18"/>
      <c r="J2" s="18">
        <f aca="true" t="shared" si="0" ref="J2:J17">I2+H2+G2+F2+E2+D2+C2</f>
        <v>966</v>
      </c>
      <c r="K2" s="29">
        <f aca="true" t="shared" si="1" ref="K2:K17">J2/5</f>
        <v>193.2</v>
      </c>
      <c r="L2" s="17"/>
      <c r="M2" s="12"/>
      <c r="N2" s="21" t="s">
        <v>21</v>
      </c>
      <c r="O2" s="10"/>
      <c r="P2" s="40">
        <v>167</v>
      </c>
      <c r="Q2" s="9">
        <f>P2+O2</f>
        <v>167</v>
      </c>
    </row>
    <row r="3" spans="1:17" ht="15.75">
      <c r="A3" s="28">
        <v>2</v>
      </c>
      <c r="B3" s="21" t="s">
        <v>12</v>
      </c>
      <c r="C3" s="19"/>
      <c r="D3" s="22">
        <v>194</v>
      </c>
      <c r="E3" s="22">
        <v>257</v>
      </c>
      <c r="F3" s="19">
        <v>192</v>
      </c>
      <c r="G3" s="19">
        <v>144</v>
      </c>
      <c r="H3" s="19">
        <v>153</v>
      </c>
      <c r="I3" s="19"/>
      <c r="J3" s="18">
        <f t="shared" si="0"/>
        <v>940</v>
      </c>
      <c r="K3" s="29">
        <f t="shared" si="1"/>
        <v>188</v>
      </c>
      <c r="L3" s="37"/>
      <c r="M3" s="12"/>
      <c r="N3" s="21" t="s">
        <v>22</v>
      </c>
      <c r="O3" s="11"/>
      <c r="P3" s="22">
        <v>144</v>
      </c>
      <c r="Q3" s="9">
        <f>P3+O3</f>
        <v>144</v>
      </c>
    </row>
    <row r="4" spans="1:17" ht="15.75">
      <c r="A4" s="28">
        <v>3</v>
      </c>
      <c r="B4" s="21" t="s">
        <v>20</v>
      </c>
      <c r="C4" s="18">
        <v>40</v>
      </c>
      <c r="D4" s="18">
        <v>169</v>
      </c>
      <c r="E4" s="18">
        <v>159</v>
      </c>
      <c r="F4" s="18">
        <v>174</v>
      </c>
      <c r="G4" s="18">
        <v>213</v>
      </c>
      <c r="H4" s="18">
        <v>184</v>
      </c>
      <c r="I4" s="18"/>
      <c r="J4" s="18">
        <f t="shared" si="0"/>
        <v>939</v>
      </c>
      <c r="K4" s="29">
        <f t="shared" si="1"/>
        <v>187.8</v>
      </c>
      <c r="M4" s="12"/>
      <c r="N4" s="21" t="s">
        <v>14</v>
      </c>
      <c r="O4" s="11">
        <v>-15</v>
      </c>
      <c r="P4" s="22">
        <v>148</v>
      </c>
      <c r="Q4" s="9">
        <f>P4+O4</f>
        <v>133</v>
      </c>
    </row>
    <row r="5" spans="1:17" ht="15.75">
      <c r="A5" s="28">
        <v>4</v>
      </c>
      <c r="B5" s="21" t="s">
        <v>26</v>
      </c>
      <c r="C5" s="19">
        <v>-75</v>
      </c>
      <c r="D5" s="22">
        <v>236</v>
      </c>
      <c r="E5" s="22">
        <v>161</v>
      </c>
      <c r="F5" s="19">
        <v>169</v>
      </c>
      <c r="G5" s="19">
        <v>199</v>
      </c>
      <c r="H5" s="19">
        <v>186</v>
      </c>
      <c r="I5" s="64"/>
      <c r="J5" s="18">
        <f t="shared" si="0"/>
        <v>876</v>
      </c>
      <c r="K5" s="29">
        <f t="shared" si="1"/>
        <v>175.2</v>
      </c>
      <c r="M5" s="12"/>
      <c r="N5" s="21" t="s">
        <v>24</v>
      </c>
      <c r="O5" s="11"/>
      <c r="P5" s="11">
        <v>190</v>
      </c>
      <c r="Q5" s="9"/>
    </row>
    <row r="6" spans="1:18" ht="15.75">
      <c r="A6" s="28">
        <v>5</v>
      </c>
      <c r="B6" s="21" t="s">
        <v>18</v>
      </c>
      <c r="C6" s="18"/>
      <c r="D6" s="18">
        <v>176</v>
      </c>
      <c r="E6" s="18">
        <v>171</v>
      </c>
      <c r="F6" s="18">
        <v>183</v>
      </c>
      <c r="G6" s="18">
        <v>161</v>
      </c>
      <c r="H6" s="18">
        <v>185</v>
      </c>
      <c r="I6" s="18"/>
      <c r="J6" s="18">
        <f t="shared" si="0"/>
        <v>876</v>
      </c>
      <c r="K6" s="29">
        <f t="shared" si="1"/>
        <v>175.2</v>
      </c>
      <c r="M6" s="12"/>
      <c r="N6" s="21"/>
      <c r="O6" s="10"/>
      <c r="P6" s="15"/>
      <c r="Q6" s="9">
        <f>P6+O6</f>
        <v>0</v>
      </c>
      <c r="R6" s="2"/>
    </row>
    <row r="7" spans="1:17" ht="15.75">
      <c r="A7" s="28">
        <v>6</v>
      </c>
      <c r="B7" s="21" t="s">
        <v>25</v>
      </c>
      <c r="C7" s="18"/>
      <c r="D7" s="18">
        <v>210</v>
      </c>
      <c r="E7" s="18">
        <v>172</v>
      </c>
      <c r="F7" s="18">
        <v>180</v>
      </c>
      <c r="G7" s="18">
        <v>153</v>
      </c>
      <c r="H7" s="18">
        <v>161</v>
      </c>
      <c r="I7" s="18"/>
      <c r="J7" s="18">
        <f t="shared" si="0"/>
        <v>876</v>
      </c>
      <c r="K7" s="29">
        <f t="shared" si="1"/>
        <v>175.2</v>
      </c>
      <c r="M7" s="12"/>
      <c r="N7" s="21"/>
      <c r="O7" s="10"/>
      <c r="P7" s="15"/>
      <c r="Q7" s="9">
        <f>P7+O7</f>
        <v>0</v>
      </c>
    </row>
    <row r="8" spans="1:17" ht="16.5" thickBot="1">
      <c r="A8" s="28">
        <v>7</v>
      </c>
      <c r="B8" s="21" t="s">
        <v>13</v>
      </c>
      <c r="C8" s="18"/>
      <c r="D8" s="18">
        <v>169</v>
      </c>
      <c r="E8" s="18">
        <v>168</v>
      </c>
      <c r="F8" s="18">
        <v>195</v>
      </c>
      <c r="G8" s="18">
        <v>192</v>
      </c>
      <c r="H8" s="18">
        <v>149</v>
      </c>
      <c r="I8" s="18"/>
      <c r="J8" s="18">
        <f t="shared" si="0"/>
        <v>873</v>
      </c>
      <c r="K8" s="29">
        <f t="shared" si="1"/>
        <v>174.6</v>
      </c>
      <c r="L8" s="42"/>
      <c r="M8" s="8"/>
      <c r="N8" s="31"/>
      <c r="O8" s="13"/>
      <c r="P8" s="16"/>
      <c r="Q8" s="63">
        <f>P8+O8</f>
        <v>0</v>
      </c>
    </row>
    <row r="9" spans="1:17" ht="15.75">
      <c r="A9" s="28">
        <v>8</v>
      </c>
      <c r="B9" s="21" t="s">
        <v>19</v>
      </c>
      <c r="C9" s="18">
        <v>40</v>
      </c>
      <c r="D9" s="18">
        <v>194</v>
      </c>
      <c r="E9" s="18">
        <v>177</v>
      </c>
      <c r="F9" s="18">
        <v>133</v>
      </c>
      <c r="G9" s="18">
        <v>133</v>
      </c>
      <c r="H9" s="18">
        <v>196</v>
      </c>
      <c r="I9" s="18"/>
      <c r="J9" s="18">
        <f t="shared" si="0"/>
        <v>873</v>
      </c>
      <c r="K9" s="29">
        <f t="shared" si="1"/>
        <v>174.6</v>
      </c>
      <c r="L9" s="37"/>
      <c r="M9" s="14"/>
      <c r="N9" s="4"/>
      <c r="O9" s="4"/>
      <c r="P9" s="3"/>
      <c r="Q9" s="3"/>
    </row>
    <row r="10" spans="1:17" ht="16.5" thickBot="1">
      <c r="A10" s="28">
        <v>9</v>
      </c>
      <c r="B10" s="21" t="s">
        <v>23</v>
      </c>
      <c r="C10" s="46"/>
      <c r="D10" s="47">
        <v>134</v>
      </c>
      <c r="E10" s="45">
        <v>186</v>
      </c>
      <c r="F10" s="48">
        <v>179</v>
      </c>
      <c r="G10" s="48">
        <v>159</v>
      </c>
      <c r="H10" s="48">
        <v>197</v>
      </c>
      <c r="I10" s="22"/>
      <c r="J10" s="18">
        <f t="shared" si="0"/>
        <v>855</v>
      </c>
      <c r="K10" s="29">
        <f t="shared" si="1"/>
        <v>171</v>
      </c>
      <c r="L10" s="37"/>
      <c r="M10" s="35"/>
      <c r="N10" s="35"/>
      <c r="O10" s="35"/>
      <c r="P10" s="35"/>
      <c r="Q10" s="35"/>
    </row>
    <row r="11" spans="1:18" ht="15.75">
      <c r="A11" s="28">
        <v>10</v>
      </c>
      <c r="B11" s="21" t="s">
        <v>21</v>
      </c>
      <c r="C11" s="19"/>
      <c r="D11" s="22">
        <v>183</v>
      </c>
      <c r="E11" s="22">
        <v>171</v>
      </c>
      <c r="F11" s="19">
        <v>188</v>
      </c>
      <c r="G11" s="19">
        <v>158</v>
      </c>
      <c r="H11" s="19">
        <v>154</v>
      </c>
      <c r="I11" s="19"/>
      <c r="J11" s="18">
        <f t="shared" si="0"/>
        <v>854</v>
      </c>
      <c r="K11" s="29">
        <f t="shared" si="1"/>
        <v>170.8</v>
      </c>
      <c r="L11" s="17"/>
      <c r="M11" s="5" t="s">
        <v>0</v>
      </c>
      <c r="N11" s="6" t="s">
        <v>15</v>
      </c>
      <c r="O11" s="6" t="s">
        <v>2</v>
      </c>
      <c r="P11" s="6" t="s">
        <v>3</v>
      </c>
      <c r="Q11" s="6" t="s">
        <v>3</v>
      </c>
      <c r="R11" s="7" t="s">
        <v>7</v>
      </c>
    </row>
    <row r="12" spans="1:18" ht="15.75">
      <c r="A12" s="28">
        <v>11</v>
      </c>
      <c r="B12" s="21" t="s">
        <v>22</v>
      </c>
      <c r="C12" s="19"/>
      <c r="D12" s="22">
        <v>222</v>
      </c>
      <c r="E12" s="22">
        <v>154</v>
      </c>
      <c r="F12" s="19">
        <v>188</v>
      </c>
      <c r="G12" s="19">
        <v>137</v>
      </c>
      <c r="H12" s="19">
        <v>150</v>
      </c>
      <c r="I12" s="19"/>
      <c r="J12" s="18">
        <f t="shared" si="0"/>
        <v>851</v>
      </c>
      <c r="K12" s="29">
        <f t="shared" si="1"/>
        <v>170.2</v>
      </c>
      <c r="M12" s="12">
        <v>1</v>
      </c>
      <c r="N12" s="21" t="s">
        <v>12</v>
      </c>
      <c r="O12" s="22"/>
      <c r="P12" s="22">
        <v>203</v>
      </c>
      <c r="Q12" s="32">
        <v>215</v>
      </c>
      <c r="R12" s="32">
        <f aca="true" t="shared" si="2" ref="R12:R23">Q12+P12+O12</f>
        <v>418</v>
      </c>
    </row>
    <row r="13" spans="1:18" ht="15.75">
      <c r="A13" s="28">
        <v>12</v>
      </c>
      <c r="B13" s="21" t="s">
        <v>14</v>
      </c>
      <c r="C13" s="18">
        <v>-75</v>
      </c>
      <c r="D13" s="18">
        <v>166</v>
      </c>
      <c r="E13" s="18">
        <v>179</v>
      </c>
      <c r="F13" s="18">
        <v>194</v>
      </c>
      <c r="G13" s="18">
        <v>171</v>
      </c>
      <c r="H13" s="18">
        <v>191</v>
      </c>
      <c r="I13" s="18"/>
      <c r="J13" s="18">
        <f t="shared" si="0"/>
        <v>826</v>
      </c>
      <c r="K13" s="29">
        <f t="shared" si="1"/>
        <v>165.2</v>
      </c>
      <c r="L13" s="38"/>
      <c r="M13" s="12">
        <v>2</v>
      </c>
      <c r="N13" s="21" t="s">
        <v>23</v>
      </c>
      <c r="O13" s="22"/>
      <c r="P13" s="22">
        <v>205</v>
      </c>
      <c r="Q13" s="32">
        <v>179</v>
      </c>
      <c r="R13" s="32">
        <f t="shared" si="2"/>
        <v>384</v>
      </c>
    </row>
    <row r="14" spans="1:18" ht="15.75">
      <c r="A14" s="28">
        <v>13</v>
      </c>
      <c r="B14" s="21" t="s">
        <v>24</v>
      </c>
      <c r="C14" s="18"/>
      <c r="D14" s="18">
        <v>180</v>
      </c>
      <c r="E14" s="18">
        <v>164</v>
      </c>
      <c r="F14" s="18">
        <v>127</v>
      </c>
      <c r="G14" s="18">
        <v>182</v>
      </c>
      <c r="H14" s="18">
        <v>160</v>
      </c>
      <c r="I14" s="18"/>
      <c r="J14" s="18">
        <f t="shared" si="0"/>
        <v>813</v>
      </c>
      <c r="K14" s="29">
        <f t="shared" si="1"/>
        <v>162.6</v>
      </c>
      <c r="L14" s="38"/>
      <c r="M14" s="12">
        <v>3</v>
      </c>
      <c r="N14" s="21" t="s">
        <v>22</v>
      </c>
      <c r="O14" s="23"/>
      <c r="P14" s="22">
        <v>219</v>
      </c>
      <c r="Q14" s="32">
        <v>164</v>
      </c>
      <c r="R14" s="32">
        <f t="shared" si="2"/>
        <v>383</v>
      </c>
    </row>
    <row r="15" spans="1:19" ht="15.75">
      <c r="A15" s="28"/>
      <c r="B15" s="21"/>
      <c r="C15" s="43"/>
      <c r="D15" s="44"/>
      <c r="E15" s="45"/>
      <c r="F15" s="45"/>
      <c r="G15" s="45"/>
      <c r="H15" s="45"/>
      <c r="I15" s="22"/>
      <c r="J15" s="18">
        <f t="shared" si="0"/>
        <v>0</v>
      </c>
      <c r="K15" s="29">
        <f t="shared" si="1"/>
        <v>0</v>
      </c>
      <c r="M15" s="12">
        <v>4</v>
      </c>
      <c r="N15" s="21" t="s">
        <v>11</v>
      </c>
      <c r="O15" s="22"/>
      <c r="P15" s="22">
        <v>191</v>
      </c>
      <c r="Q15" s="32">
        <v>190</v>
      </c>
      <c r="R15" s="32">
        <f t="shared" si="2"/>
        <v>381</v>
      </c>
      <c r="S15" s="36"/>
    </row>
    <row r="16" spans="1:19" ht="15.75">
      <c r="A16" s="28"/>
      <c r="B16" s="55"/>
      <c r="C16" s="58"/>
      <c r="D16" s="57"/>
      <c r="E16" s="57"/>
      <c r="F16" s="58"/>
      <c r="G16" s="58"/>
      <c r="H16" s="58"/>
      <c r="I16" s="58"/>
      <c r="J16" s="56">
        <f t="shared" si="0"/>
        <v>0</v>
      </c>
      <c r="K16" s="29">
        <f t="shared" si="1"/>
        <v>0</v>
      </c>
      <c r="M16" s="12">
        <v>5</v>
      </c>
      <c r="N16" s="21" t="s">
        <v>18</v>
      </c>
      <c r="O16" s="22"/>
      <c r="P16" s="22">
        <v>181</v>
      </c>
      <c r="Q16" s="32">
        <v>194</v>
      </c>
      <c r="R16" s="32">
        <f t="shared" si="2"/>
        <v>375</v>
      </c>
      <c r="S16" s="36"/>
    </row>
    <row r="17" spans="1:19" ht="16.5" thickBot="1">
      <c r="A17" s="30"/>
      <c r="B17" s="31"/>
      <c r="C17" s="60"/>
      <c r="D17" s="33"/>
      <c r="E17" s="33"/>
      <c r="F17" s="60"/>
      <c r="G17" s="60"/>
      <c r="H17" s="60"/>
      <c r="I17" s="60"/>
      <c r="J17" s="20">
        <f t="shared" si="0"/>
        <v>0</v>
      </c>
      <c r="K17" s="29">
        <f t="shared" si="1"/>
        <v>0</v>
      </c>
      <c r="M17" s="12">
        <v>6</v>
      </c>
      <c r="N17" s="21" t="s">
        <v>19</v>
      </c>
      <c r="O17" s="22">
        <v>16</v>
      </c>
      <c r="P17" s="22">
        <v>173</v>
      </c>
      <c r="Q17" s="32">
        <v>179</v>
      </c>
      <c r="R17" s="32">
        <f t="shared" si="2"/>
        <v>368</v>
      </c>
      <c r="S17" s="36"/>
    </row>
    <row r="18" spans="1:19" ht="15.75">
      <c r="A18" s="41"/>
      <c r="B18" s="49"/>
      <c r="C18" s="50"/>
      <c r="D18" s="51"/>
      <c r="E18" s="52"/>
      <c r="F18" s="53"/>
      <c r="G18" s="53"/>
      <c r="H18" s="53"/>
      <c r="I18" s="39"/>
      <c r="J18" s="41"/>
      <c r="K18" s="54"/>
      <c r="M18" s="12">
        <v>7</v>
      </c>
      <c r="N18" s="21" t="s">
        <v>25</v>
      </c>
      <c r="O18" s="22"/>
      <c r="P18" s="22">
        <v>179</v>
      </c>
      <c r="Q18" s="32">
        <v>163</v>
      </c>
      <c r="R18" s="32">
        <f t="shared" si="2"/>
        <v>342</v>
      </c>
      <c r="S18" s="36"/>
    </row>
    <row r="19" spans="1:19" ht="16.5" thickBot="1">
      <c r="A19" s="41"/>
      <c r="F19" s="39"/>
      <c r="G19" s="39"/>
      <c r="H19" s="39"/>
      <c r="I19" s="36"/>
      <c r="M19" s="12">
        <v>8</v>
      </c>
      <c r="N19" s="21" t="s">
        <v>24</v>
      </c>
      <c r="O19" s="22"/>
      <c r="P19" s="22">
        <v>165</v>
      </c>
      <c r="Q19" s="32">
        <v>176</v>
      </c>
      <c r="R19" s="32">
        <f t="shared" si="2"/>
        <v>341</v>
      </c>
      <c r="S19" s="36"/>
    </row>
    <row r="20" spans="1:19" ht="15.75">
      <c r="A20" s="5" t="s">
        <v>0</v>
      </c>
      <c r="B20" s="6" t="s">
        <v>15</v>
      </c>
      <c r="C20" s="6" t="s">
        <v>2</v>
      </c>
      <c r="D20" s="6" t="s">
        <v>3</v>
      </c>
      <c r="E20" s="7" t="s">
        <v>7</v>
      </c>
      <c r="I20" s="36"/>
      <c r="M20" s="12">
        <v>9</v>
      </c>
      <c r="N20" s="21" t="s">
        <v>13</v>
      </c>
      <c r="O20" s="22"/>
      <c r="P20" s="22">
        <v>161</v>
      </c>
      <c r="Q20" s="32">
        <v>170</v>
      </c>
      <c r="R20" s="32">
        <f t="shared" si="2"/>
        <v>331</v>
      </c>
      <c r="S20" s="36"/>
    </row>
    <row r="21" spans="1:19" ht="15.75">
      <c r="A21" s="62"/>
      <c r="B21" s="21" t="s">
        <v>12</v>
      </c>
      <c r="C21" s="22"/>
      <c r="D21" s="22">
        <v>168</v>
      </c>
      <c r="E21" s="32">
        <f aca="true" t="shared" si="3" ref="E21:E26">D21+C21</f>
        <v>168</v>
      </c>
      <c r="M21" s="12">
        <v>10</v>
      </c>
      <c r="N21" s="21" t="s">
        <v>20</v>
      </c>
      <c r="O21" s="22">
        <v>16</v>
      </c>
      <c r="P21" s="22">
        <v>147</v>
      </c>
      <c r="Q21" s="32">
        <v>150</v>
      </c>
      <c r="R21" s="32">
        <f t="shared" si="2"/>
        <v>313</v>
      </c>
      <c r="S21" s="39"/>
    </row>
    <row r="22" spans="1:18" ht="15.75">
      <c r="A22" s="12"/>
      <c r="B22" s="21" t="s">
        <v>23</v>
      </c>
      <c r="C22" s="22"/>
      <c r="D22" s="22">
        <v>92</v>
      </c>
      <c r="E22" s="32">
        <f t="shared" si="3"/>
        <v>92</v>
      </c>
      <c r="I22" s="39"/>
      <c r="M22" s="12">
        <v>11</v>
      </c>
      <c r="N22" s="21" t="s">
        <v>26</v>
      </c>
      <c r="O22" s="22">
        <v>-30</v>
      </c>
      <c r="P22" s="22">
        <v>153</v>
      </c>
      <c r="Q22" s="32">
        <v>181</v>
      </c>
      <c r="R22" s="32">
        <f t="shared" si="2"/>
        <v>304</v>
      </c>
    </row>
    <row r="23" spans="1:19" ht="16.5" thickBot="1">
      <c r="A23" s="12"/>
      <c r="B23" s="21" t="s">
        <v>22</v>
      </c>
      <c r="C23" s="22"/>
      <c r="D23" s="22">
        <v>168</v>
      </c>
      <c r="E23" s="32">
        <f t="shared" si="3"/>
        <v>168</v>
      </c>
      <c r="M23" s="12">
        <v>12</v>
      </c>
      <c r="N23" s="21" t="s">
        <v>21</v>
      </c>
      <c r="O23" s="33"/>
      <c r="P23" s="33">
        <v>157</v>
      </c>
      <c r="Q23" s="34">
        <v>140</v>
      </c>
      <c r="R23" s="34">
        <f t="shared" si="2"/>
        <v>297</v>
      </c>
      <c r="S23" s="39"/>
    </row>
    <row r="24" spans="1:18" ht="15.75">
      <c r="A24" s="12"/>
      <c r="B24" s="21" t="s">
        <v>11</v>
      </c>
      <c r="C24" s="22"/>
      <c r="D24" s="22">
        <v>176</v>
      </c>
      <c r="E24" s="32">
        <f t="shared" si="3"/>
        <v>176</v>
      </c>
      <c r="R24" s="36"/>
    </row>
    <row r="25" spans="1:5" ht="15.75">
      <c r="A25" s="12"/>
      <c r="B25" s="21" t="s">
        <v>18</v>
      </c>
      <c r="C25" s="22"/>
      <c r="D25" s="22">
        <v>199</v>
      </c>
      <c r="E25" s="32">
        <f t="shared" si="3"/>
        <v>199</v>
      </c>
    </row>
    <row r="26" spans="1:9" ht="16.5" thickBot="1">
      <c r="A26" s="8"/>
      <c r="B26" s="21" t="s">
        <v>19</v>
      </c>
      <c r="C26" s="33"/>
      <c r="D26" s="33">
        <v>142</v>
      </c>
      <c r="E26" s="34">
        <f t="shared" si="3"/>
        <v>142</v>
      </c>
      <c r="I26" s="14"/>
    </row>
    <row r="27" ht="16.5" thickBot="1">
      <c r="A27" s="61"/>
    </row>
    <row r="28" ht="15.75" thickBot="1"/>
    <row r="29" spans="1:5" ht="16.5" thickBot="1">
      <c r="A29" s="5" t="s">
        <v>0</v>
      </c>
      <c r="B29" s="6" t="s">
        <v>15</v>
      </c>
      <c r="C29" s="6" t="s">
        <v>2</v>
      </c>
      <c r="D29" s="6" t="s">
        <v>3</v>
      </c>
      <c r="E29" s="7" t="s">
        <v>7</v>
      </c>
    </row>
    <row r="30" spans="1:5" ht="15.75">
      <c r="A30" s="59"/>
      <c r="B30" s="21" t="s">
        <v>11</v>
      </c>
      <c r="C30" s="22"/>
      <c r="D30" s="22">
        <v>210</v>
      </c>
      <c r="E30" s="32">
        <f>D30+C30</f>
        <v>210</v>
      </c>
    </row>
    <row r="31" spans="1:5" ht="15.75">
      <c r="A31" s="12"/>
      <c r="B31" s="21" t="s">
        <v>18</v>
      </c>
      <c r="C31" s="22"/>
      <c r="D31" s="22">
        <v>150</v>
      </c>
      <c r="E31" s="32">
        <f>D31+C31</f>
        <v>150</v>
      </c>
    </row>
    <row r="32" spans="1:5" ht="16.5" thickBot="1">
      <c r="A32" s="8"/>
      <c r="B32" s="21" t="s">
        <v>12</v>
      </c>
      <c r="C32" s="33"/>
      <c r="D32" s="33">
        <v>202</v>
      </c>
      <c r="E32" s="34">
        <f>D32+C32</f>
        <v>202</v>
      </c>
    </row>
    <row r="33" ht="16.5" thickBot="1">
      <c r="A33" s="6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6">
      <selection activeCell="I33" sqref="I33:O37"/>
    </sheetView>
  </sheetViews>
  <sheetFormatPr defaultColWidth="9.140625" defaultRowHeight="15"/>
  <cols>
    <col min="1" max="1" width="7.421875" style="0" bestFit="1" customWidth="1"/>
    <col min="2" max="2" width="22.8515625" style="0" bestFit="1" customWidth="1"/>
    <col min="3" max="3" width="5.00390625" style="0" bestFit="1" customWidth="1"/>
    <col min="4" max="5" width="7.57421875" style="0" bestFit="1" customWidth="1"/>
    <col min="6" max="6" width="7.8515625" style="0" bestFit="1" customWidth="1"/>
    <col min="7" max="7" width="10.421875" style="0" bestFit="1" customWidth="1"/>
    <col min="8" max="9" width="7.57421875" style="0" bestFit="1" customWidth="1"/>
    <col min="10" max="10" width="22.8515625" style="0" bestFit="1" customWidth="1"/>
    <col min="11" max="11" width="10.421875" style="0" bestFit="1" customWidth="1"/>
    <col min="12" max="13" width="7.28125" style="0" bestFit="1" customWidth="1"/>
    <col min="14" max="14" width="22.8515625" style="0" bestFit="1" customWidth="1"/>
    <col min="15" max="15" width="10.421875" style="0" bestFit="1" customWidth="1"/>
    <col min="16" max="16" width="7.140625" style="0" bestFit="1" customWidth="1"/>
    <col min="17" max="17" width="7.421875" style="0" bestFit="1" customWidth="1"/>
    <col min="18" max="16384" width="13.57421875" style="0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60</v>
      </c>
      <c r="C2" s="72"/>
      <c r="D2" s="73">
        <v>214</v>
      </c>
      <c r="E2" s="73">
        <v>213</v>
      </c>
      <c r="F2" s="73">
        <v>181</v>
      </c>
      <c r="G2" s="73">
        <v>183</v>
      </c>
      <c r="H2" s="73"/>
      <c r="I2" s="73"/>
      <c r="J2" s="72">
        <f aca="true" t="shared" si="0" ref="J2:J18">H2+G2+F2+E2+D2+C2</f>
        <v>791</v>
      </c>
      <c r="K2" s="74">
        <f aca="true" t="shared" si="1" ref="K2:K18">J2/5</f>
        <v>158.2</v>
      </c>
      <c r="L2" s="75"/>
      <c r="M2" s="76"/>
      <c r="N2" s="72" t="s">
        <v>55</v>
      </c>
      <c r="O2" s="77">
        <v>8</v>
      </c>
      <c r="P2" s="77">
        <v>214</v>
      </c>
      <c r="Q2" s="78">
        <f aca="true" t="shared" si="2" ref="Q2:Q10">P2+O2</f>
        <v>222</v>
      </c>
    </row>
    <row r="3" spans="1:17" ht="15">
      <c r="A3" s="71">
        <v>2</v>
      </c>
      <c r="B3" s="72" t="s">
        <v>13</v>
      </c>
      <c r="C3" s="72"/>
      <c r="D3" s="73">
        <v>216</v>
      </c>
      <c r="E3" s="73">
        <v>187</v>
      </c>
      <c r="F3" s="73">
        <v>147</v>
      </c>
      <c r="G3" s="73">
        <v>169</v>
      </c>
      <c r="H3" s="73"/>
      <c r="I3" s="73"/>
      <c r="J3" s="72">
        <f t="shared" si="0"/>
        <v>719</v>
      </c>
      <c r="K3" s="74">
        <f t="shared" si="1"/>
        <v>143.8</v>
      </c>
      <c r="L3" s="80"/>
      <c r="M3" s="76"/>
      <c r="N3" s="72" t="s">
        <v>24</v>
      </c>
      <c r="O3" s="77"/>
      <c r="P3" s="77">
        <v>188</v>
      </c>
      <c r="Q3" s="78">
        <f t="shared" si="2"/>
        <v>188</v>
      </c>
    </row>
    <row r="4" spans="1:17" ht="15.75">
      <c r="A4" s="71">
        <v>3</v>
      </c>
      <c r="B4" s="72" t="s">
        <v>40</v>
      </c>
      <c r="C4" s="43"/>
      <c r="D4" s="43">
        <v>171</v>
      </c>
      <c r="E4" s="43">
        <v>165</v>
      </c>
      <c r="F4" s="43">
        <v>172</v>
      </c>
      <c r="G4" s="43">
        <v>200</v>
      </c>
      <c r="H4" s="43"/>
      <c r="I4" s="43"/>
      <c r="J4" s="72">
        <f t="shared" si="0"/>
        <v>708</v>
      </c>
      <c r="K4" s="74">
        <f t="shared" si="1"/>
        <v>141.6</v>
      </c>
      <c r="L4" s="80"/>
      <c r="M4" s="76"/>
      <c r="N4" s="21" t="s">
        <v>12</v>
      </c>
      <c r="O4" s="77">
        <v>-8</v>
      </c>
      <c r="P4" s="77">
        <v>195</v>
      </c>
      <c r="Q4" s="78">
        <f t="shared" si="2"/>
        <v>187</v>
      </c>
    </row>
    <row r="5" spans="1:17" ht="15">
      <c r="A5" s="71">
        <v>4</v>
      </c>
      <c r="B5" s="72" t="s">
        <v>54</v>
      </c>
      <c r="C5" s="72"/>
      <c r="D5" s="73">
        <v>170</v>
      </c>
      <c r="E5" s="73">
        <v>167</v>
      </c>
      <c r="F5" s="73">
        <v>196</v>
      </c>
      <c r="G5" s="73">
        <v>153</v>
      </c>
      <c r="H5" s="73"/>
      <c r="I5" s="73"/>
      <c r="J5" s="72">
        <f t="shared" si="0"/>
        <v>686</v>
      </c>
      <c r="K5" s="74">
        <f t="shared" si="1"/>
        <v>137.2</v>
      </c>
      <c r="L5" s="80"/>
      <c r="M5" s="76"/>
      <c r="N5" s="72" t="s">
        <v>22</v>
      </c>
      <c r="O5" s="77"/>
      <c r="P5" s="77">
        <v>180</v>
      </c>
      <c r="Q5" s="78">
        <f t="shared" si="2"/>
        <v>180</v>
      </c>
    </row>
    <row r="6" spans="1:17" ht="15">
      <c r="A6" s="71">
        <v>5</v>
      </c>
      <c r="B6" s="72" t="s">
        <v>42</v>
      </c>
      <c r="C6" s="72"/>
      <c r="D6" s="82">
        <v>186</v>
      </c>
      <c r="E6" s="73">
        <v>177</v>
      </c>
      <c r="F6" s="73">
        <v>172</v>
      </c>
      <c r="G6" s="73">
        <v>150</v>
      </c>
      <c r="H6" s="73"/>
      <c r="I6" s="73"/>
      <c r="J6" s="72">
        <f t="shared" si="0"/>
        <v>685</v>
      </c>
      <c r="K6" s="74">
        <f t="shared" si="1"/>
        <v>137</v>
      </c>
      <c r="L6" s="80"/>
      <c r="M6" s="76"/>
      <c r="N6" s="72" t="s">
        <v>18</v>
      </c>
      <c r="O6" s="77"/>
      <c r="P6" s="77">
        <v>168</v>
      </c>
      <c r="Q6" s="78">
        <f t="shared" si="2"/>
        <v>168</v>
      </c>
    </row>
    <row r="7" spans="1:17" ht="15">
      <c r="A7" s="71">
        <v>6</v>
      </c>
      <c r="B7" s="72" t="s">
        <v>56</v>
      </c>
      <c r="C7" s="72"/>
      <c r="D7" s="73">
        <v>167</v>
      </c>
      <c r="E7" s="73">
        <v>190</v>
      </c>
      <c r="F7" s="73">
        <v>109</v>
      </c>
      <c r="G7" s="73">
        <v>211</v>
      </c>
      <c r="H7" s="73"/>
      <c r="I7" s="73"/>
      <c r="J7" s="72">
        <f t="shared" si="0"/>
        <v>677</v>
      </c>
      <c r="K7" s="74">
        <f t="shared" si="1"/>
        <v>135.4</v>
      </c>
      <c r="L7" s="75"/>
      <c r="M7" s="76"/>
      <c r="N7" s="72" t="s">
        <v>28</v>
      </c>
      <c r="O7" s="77"/>
      <c r="P7" s="77">
        <v>160</v>
      </c>
      <c r="Q7" s="78">
        <f t="shared" si="2"/>
        <v>160</v>
      </c>
    </row>
    <row r="8" spans="1:17" ht="15">
      <c r="A8" s="71">
        <v>7</v>
      </c>
      <c r="B8" s="72" t="s">
        <v>11</v>
      </c>
      <c r="C8" s="79"/>
      <c r="D8" s="73">
        <v>189</v>
      </c>
      <c r="E8" s="73">
        <v>170</v>
      </c>
      <c r="F8" s="73">
        <v>140</v>
      </c>
      <c r="G8" s="73">
        <v>165</v>
      </c>
      <c r="H8" s="73"/>
      <c r="I8" s="73"/>
      <c r="J8" s="72">
        <f t="shared" si="0"/>
        <v>664</v>
      </c>
      <c r="K8" s="74">
        <f t="shared" si="1"/>
        <v>132.8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25</v>
      </c>
      <c r="C9" s="72"/>
      <c r="D9" s="73">
        <v>147</v>
      </c>
      <c r="E9" s="73">
        <v>146</v>
      </c>
      <c r="F9" s="73">
        <v>213</v>
      </c>
      <c r="G9" s="73">
        <v>155</v>
      </c>
      <c r="H9" s="73"/>
      <c r="I9" s="73"/>
      <c r="J9" s="72">
        <f t="shared" si="0"/>
        <v>661</v>
      </c>
      <c r="K9" s="74">
        <f t="shared" si="1"/>
        <v>132.2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31</v>
      </c>
      <c r="C10" s="72"/>
      <c r="D10" s="73">
        <v>151</v>
      </c>
      <c r="E10" s="73">
        <v>180</v>
      </c>
      <c r="F10" s="73">
        <v>170</v>
      </c>
      <c r="G10" s="73">
        <v>150</v>
      </c>
      <c r="H10" s="73"/>
      <c r="I10" s="73"/>
      <c r="J10" s="72">
        <f t="shared" si="0"/>
        <v>651</v>
      </c>
      <c r="K10" s="74">
        <f t="shared" si="1"/>
        <v>130.2</v>
      </c>
      <c r="L10" s="80"/>
      <c r="M10" s="83"/>
      <c r="N10" s="84"/>
      <c r="O10" s="85"/>
      <c r="P10" s="85"/>
      <c r="Q10" s="86">
        <f t="shared" si="2"/>
        <v>0</v>
      </c>
    </row>
    <row r="11" spans="1:17" ht="15">
      <c r="A11" s="71">
        <v>10</v>
      </c>
      <c r="B11" s="72" t="s">
        <v>22</v>
      </c>
      <c r="C11" s="72"/>
      <c r="D11" s="73">
        <v>157</v>
      </c>
      <c r="E11" s="73">
        <v>170</v>
      </c>
      <c r="F11" s="73">
        <v>160</v>
      </c>
      <c r="G11" s="73">
        <v>158</v>
      </c>
      <c r="H11" s="73"/>
      <c r="I11" s="73"/>
      <c r="J11" s="72">
        <f t="shared" si="0"/>
        <v>645</v>
      </c>
      <c r="K11" s="74">
        <f t="shared" si="1"/>
        <v>129</v>
      </c>
      <c r="L11" s="80"/>
      <c r="M11" s="75"/>
      <c r="N11" s="75"/>
      <c r="O11" s="75"/>
      <c r="P11" s="75"/>
      <c r="Q11" s="1"/>
    </row>
    <row r="12" spans="1:17" ht="15.75">
      <c r="A12" s="71">
        <v>11</v>
      </c>
      <c r="B12" s="21" t="s">
        <v>12</v>
      </c>
      <c r="C12" s="81">
        <v>-32</v>
      </c>
      <c r="D12" s="73">
        <v>144</v>
      </c>
      <c r="E12" s="73">
        <v>161</v>
      </c>
      <c r="F12" s="73">
        <v>152</v>
      </c>
      <c r="G12" s="73">
        <v>212</v>
      </c>
      <c r="H12" s="73"/>
      <c r="I12" s="73"/>
      <c r="J12" s="72">
        <f t="shared" si="0"/>
        <v>637</v>
      </c>
      <c r="K12" s="74">
        <f t="shared" si="1"/>
        <v>127.4</v>
      </c>
      <c r="L12" s="80"/>
      <c r="M12" s="75"/>
      <c r="N12" s="75"/>
      <c r="O12" s="75"/>
      <c r="P12" s="75"/>
      <c r="Q12" s="1"/>
    </row>
    <row r="13" spans="1:17" ht="15">
      <c r="A13" s="71">
        <v>12</v>
      </c>
      <c r="B13" s="72" t="s">
        <v>24</v>
      </c>
      <c r="C13" s="72"/>
      <c r="D13" s="73">
        <v>143</v>
      </c>
      <c r="E13" s="73">
        <v>161</v>
      </c>
      <c r="F13" s="73">
        <v>183</v>
      </c>
      <c r="G13" s="73">
        <v>146</v>
      </c>
      <c r="H13" s="73"/>
      <c r="I13" s="73"/>
      <c r="J13" s="72">
        <f t="shared" si="0"/>
        <v>633</v>
      </c>
      <c r="K13" s="74">
        <f t="shared" si="1"/>
        <v>126.6</v>
      </c>
      <c r="L13" s="1"/>
      <c r="M13" s="1"/>
      <c r="N13" s="1"/>
      <c r="O13" s="1"/>
      <c r="P13" s="1"/>
      <c r="Q13" s="1"/>
    </row>
    <row r="14" spans="1:17" ht="15.75">
      <c r="A14" s="71">
        <v>13</v>
      </c>
      <c r="B14" s="21" t="s">
        <v>23</v>
      </c>
      <c r="C14" s="81"/>
      <c r="D14" s="73">
        <v>158</v>
      </c>
      <c r="E14" s="73">
        <v>150</v>
      </c>
      <c r="F14" s="73">
        <v>168</v>
      </c>
      <c r="G14" s="73">
        <v>137</v>
      </c>
      <c r="H14" s="73"/>
      <c r="I14" s="73"/>
      <c r="J14" s="72">
        <f t="shared" si="0"/>
        <v>613</v>
      </c>
      <c r="K14" s="74">
        <f t="shared" si="1"/>
        <v>122.6</v>
      </c>
      <c r="L14" s="1"/>
      <c r="M14" s="1"/>
      <c r="N14" s="1"/>
      <c r="O14" s="1"/>
      <c r="P14" s="1"/>
      <c r="Q14" s="1"/>
    </row>
    <row r="15" spans="1:17" ht="15">
      <c r="A15" s="71">
        <v>14</v>
      </c>
      <c r="B15" s="72" t="s">
        <v>18</v>
      </c>
      <c r="C15" s="72"/>
      <c r="D15" s="73">
        <v>182</v>
      </c>
      <c r="E15" s="73">
        <v>128</v>
      </c>
      <c r="F15" s="73">
        <v>153</v>
      </c>
      <c r="G15" s="73">
        <v>130</v>
      </c>
      <c r="H15" s="73"/>
      <c r="I15" s="73"/>
      <c r="J15" s="72">
        <f t="shared" si="0"/>
        <v>593</v>
      </c>
      <c r="K15" s="74">
        <f t="shared" si="1"/>
        <v>118.6</v>
      </c>
      <c r="L15" s="1"/>
      <c r="M15" s="1"/>
      <c r="N15" s="1"/>
      <c r="O15" s="1"/>
      <c r="P15" s="1"/>
      <c r="Q15" s="1"/>
    </row>
    <row r="16" spans="1:17" ht="15">
      <c r="A16" s="71">
        <v>15</v>
      </c>
      <c r="B16" s="72" t="s">
        <v>28</v>
      </c>
      <c r="C16" s="72"/>
      <c r="D16" s="73">
        <v>140</v>
      </c>
      <c r="E16" s="73">
        <v>146</v>
      </c>
      <c r="F16" s="73">
        <v>153</v>
      </c>
      <c r="G16" s="73">
        <v>151</v>
      </c>
      <c r="H16" s="73"/>
      <c r="I16" s="73"/>
      <c r="J16" s="72">
        <f t="shared" si="0"/>
        <v>590</v>
      </c>
      <c r="K16" s="74">
        <f t="shared" si="1"/>
        <v>118</v>
      </c>
      <c r="L16" s="1"/>
      <c r="M16" s="1"/>
      <c r="N16" s="1"/>
      <c r="O16" s="1"/>
      <c r="P16" s="1"/>
      <c r="Q16" s="1"/>
    </row>
    <row r="17" spans="1:17" ht="15.75">
      <c r="A17" s="71">
        <v>16</v>
      </c>
      <c r="B17" s="72" t="s">
        <v>33</v>
      </c>
      <c r="C17" s="43"/>
      <c r="D17" s="43">
        <v>129</v>
      </c>
      <c r="E17" s="43">
        <v>139</v>
      </c>
      <c r="F17" s="43">
        <v>154</v>
      </c>
      <c r="G17" s="43">
        <v>166</v>
      </c>
      <c r="H17" s="43"/>
      <c r="I17" s="43"/>
      <c r="J17" s="96">
        <f t="shared" si="0"/>
        <v>588</v>
      </c>
      <c r="K17" s="74">
        <f t="shared" si="1"/>
        <v>117.6</v>
      </c>
      <c r="L17" s="1"/>
      <c r="M17" s="1"/>
      <c r="N17" s="1"/>
      <c r="O17" s="1"/>
      <c r="P17" s="1"/>
      <c r="Q17" s="1"/>
    </row>
    <row r="18" spans="1:17" ht="15.75" thickBot="1">
      <c r="A18" s="88">
        <v>17</v>
      </c>
      <c r="B18" s="84" t="s">
        <v>55</v>
      </c>
      <c r="C18" s="84">
        <v>32</v>
      </c>
      <c r="D18" s="89">
        <v>147</v>
      </c>
      <c r="E18" s="89">
        <v>115</v>
      </c>
      <c r="F18" s="89">
        <v>138</v>
      </c>
      <c r="G18" s="89">
        <v>132</v>
      </c>
      <c r="H18" s="89"/>
      <c r="I18" s="89"/>
      <c r="J18" s="84">
        <f t="shared" si="0"/>
        <v>564</v>
      </c>
      <c r="K18" s="90">
        <f t="shared" si="1"/>
        <v>112.8</v>
      </c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91" t="s">
        <v>36</v>
      </c>
      <c r="B21" s="66" t="s">
        <v>37</v>
      </c>
      <c r="C21" s="66" t="s">
        <v>2</v>
      </c>
      <c r="D21" s="66" t="s">
        <v>27</v>
      </c>
      <c r="E21" s="66" t="s">
        <v>38</v>
      </c>
      <c r="F21" s="66" t="s">
        <v>7</v>
      </c>
      <c r="G21" s="67" t="s">
        <v>8</v>
      </c>
      <c r="H21" s="1"/>
      <c r="I21" s="91" t="s">
        <v>36</v>
      </c>
      <c r="J21" s="66" t="s">
        <v>37</v>
      </c>
      <c r="K21" s="66" t="s">
        <v>2</v>
      </c>
      <c r="L21" s="66" t="s">
        <v>27</v>
      </c>
      <c r="M21" s="66" t="s">
        <v>38</v>
      </c>
      <c r="N21" s="66" t="s">
        <v>7</v>
      </c>
      <c r="O21" s="67" t="s">
        <v>8</v>
      </c>
      <c r="P21" s="1"/>
      <c r="Q21" s="1"/>
    </row>
    <row r="22" spans="1:17" ht="15">
      <c r="A22" s="76">
        <v>1.1</v>
      </c>
      <c r="B22" s="72" t="s">
        <v>13</v>
      </c>
      <c r="C22" s="77"/>
      <c r="D22" s="77">
        <v>170</v>
      </c>
      <c r="E22" s="77">
        <v>206</v>
      </c>
      <c r="F22" s="92">
        <f aca="true" t="shared" si="3" ref="F22:F33">E22+D22+C22</f>
        <v>376</v>
      </c>
      <c r="G22" s="78">
        <f aca="true" t="shared" si="4" ref="G22:G33">F22/2</f>
        <v>188</v>
      </c>
      <c r="H22" s="1"/>
      <c r="I22" s="76"/>
      <c r="J22" s="72" t="s">
        <v>42</v>
      </c>
      <c r="K22" s="77"/>
      <c r="L22" s="77">
        <v>192</v>
      </c>
      <c r="M22" s="77"/>
      <c r="N22" s="92">
        <f aca="true" t="shared" si="5" ref="N22:N29">M22+L22+K22</f>
        <v>192</v>
      </c>
      <c r="O22" s="78"/>
      <c r="P22" s="1"/>
      <c r="Q22" s="1"/>
    </row>
    <row r="23" spans="1:17" ht="15">
      <c r="A23" s="76">
        <v>1.2</v>
      </c>
      <c r="B23" s="72" t="s">
        <v>24</v>
      </c>
      <c r="C23" s="77"/>
      <c r="D23" s="77">
        <v>137</v>
      </c>
      <c r="E23" s="77">
        <v>164</v>
      </c>
      <c r="F23" s="92">
        <f t="shared" si="3"/>
        <v>301</v>
      </c>
      <c r="G23" s="78">
        <f t="shared" si="4"/>
        <v>150.5</v>
      </c>
      <c r="H23" s="1"/>
      <c r="I23" s="76"/>
      <c r="J23" s="72" t="s">
        <v>13</v>
      </c>
      <c r="K23" s="77"/>
      <c r="L23" s="77">
        <v>174</v>
      </c>
      <c r="M23" s="77"/>
      <c r="N23" s="92">
        <f t="shared" si="5"/>
        <v>174</v>
      </c>
      <c r="O23" s="78"/>
      <c r="P23" s="1"/>
      <c r="Q23" s="1"/>
    </row>
    <row r="24" spans="1:17" ht="15">
      <c r="A24" s="76">
        <v>2.1</v>
      </c>
      <c r="B24" s="72" t="s">
        <v>40</v>
      </c>
      <c r="C24" s="77"/>
      <c r="D24" s="77">
        <v>192</v>
      </c>
      <c r="E24" s="77">
        <v>181</v>
      </c>
      <c r="F24" s="92">
        <f t="shared" si="3"/>
        <v>373</v>
      </c>
      <c r="G24" s="78">
        <f t="shared" si="4"/>
        <v>186.5</v>
      </c>
      <c r="H24" s="1"/>
      <c r="I24" s="76"/>
      <c r="J24" s="72" t="s">
        <v>40</v>
      </c>
      <c r="K24" s="77"/>
      <c r="L24" s="77">
        <v>172</v>
      </c>
      <c r="M24" s="77"/>
      <c r="N24" s="92">
        <f t="shared" si="5"/>
        <v>172</v>
      </c>
      <c r="O24" s="78"/>
      <c r="P24" s="1"/>
      <c r="Q24" s="1"/>
    </row>
    <row r="25" spans="1:17" ht="15.75">
      <c r="A25" s="98">
        <v>2.2</v>
      </c>
      <c r="B25" s="72" t="s">
        <v>55</v>
      </c>
      <c r="C25" s="77">
        <v>16</v>
      </c>
      <c r="D25" s="77">
        <v>152</v>
      </c>
      <c r="E25" s="77">
        <v>137</v>
      </c>
      <c r="F25" s="92">
        <f t="shared" si="3"/>
        <v>305</v>
      </c>
      <c r="G25" s="78">
        <f t="shared" si="4"/>
        <v>152.5</v>
      </c>
      <c r="H25" s="1"/>
      <c r="I25" s="76"/>
      <c r="J25" s="21" t="s">
        <v>12</v>
      </c>
      <c r="K25" s="77">
        <v>-8</v>
      </c>
      <c r="L25" s="77">
        <v>179</v>
      </c>
      <c r="M25" s="77"/>
      <c r="N25" s="92">
        <f t="shared" si="5"/>
        <v>171</v>
      </c>
      <c r="O25" s="78"/>
      <c r="P25" s="1"/>
      <c r="Q25" s="1"/>
    </row>
    <row r="26" spans="1:17" ht="15">
      <c r="A26" s="76">
        <v>3.1</v>
      </c>
      <c r="B26" s="72" t="s">
        <v>42</v>
      </c>
      <c r="C26" s="77"/>
      <c r="D26" s="77">
        <v>156</v>
      </c>
      <c r="E26" s="77">
        <v>201</v>
      </c>
      <c r="F26" s="92">
        <f t="shared" si="3"/>
        <v>357</v>
      </c>
      <c r="G26" s="78">
        <f t="shared" si="4"/>
        <v>178.5</v>
      </c>
      <c r="H26" s="1"/>
      <c r="I26" s="76"/>
      <c r="J26" s="72" t="s">
        <v>56</v>
      </c>
      <c r="K26" s="77"/>
      <c r="L26" s="77">
        <v>162</v>
      </c>
      <c r="M26" s="77"/>
      <c r="N26" s="92">
        <f t="shared" si="5"/>
        <v>162</v>
      </c>
      <c r="O26" s="78"/>
      <c r="P26" s="1"/>
      <c r="Q26" s="1"/>
    </row>
    <row r="27" spans="1:17" ht="15.75" thickBot="1">
      <c r="A27" s="76">
        <v>3.2</v>
      </c>
      <c r="B27" s="84" t="s">
        <v>25</v>
      </c>
      <c r="C27" s="77"/>
      <c r="D27" s="77">
        <v>168</v>
      </c>
      <c r="E27" s="77">
        <v>169</v>
      </c>
      <c r="F27" s="92">
        <f t="shared" si="3"/>
        <v>337</v>
      </c>
      <c r="G27" s="78">
        <f t="shared" si="4"/>
        <v>168.5</v>
      </c>
      <c r="H27" s="1"/>
      <c r="I27" s="76"/>
      <c r="J27" s="72" t="s">
        <v>31</v>
      </c>
      <c r="K27" s="77"/>
      <c r="L27" s="77">
        <v>152</v>
      </c>
      <c r="M27" s="77"/>
      <c r="N27" s="92">
        <f t="shared" si="5"/>
        <v>152</v>
      </c>
      <c r="O27" s="78"/>
      <c r="P27" s="1"/>
      <c r="Q27" s="1"/>
    </row>
    <row r="28" spans="1:17" ht="15.75">
      <c r="A28" s="76">
        <v>4.1</v>
      </c>
      <c r="B28" s="72" t="s">
        <v>11</v>
      </c>
      <c r="C28" s="77"/>
      <c r="D28" s="77">
        <v>157</v>
      </c>
      <c r="E28" s="77">
        <v>178</v>
      </c>
      <c r="F28" s="92">
        <f t="shared" si="3"/>
        <v>335</v>
      </c>
      <c r="G28" s="78">
        <f t="shared" si="4"/>
        <v>167.5</v>
      </c>
      <c r="H28" s="1"/>
      <c r="I28" s="76"/>
      <c r="J28" s="21"/>
      <c r="K28" s="77"/>
      <c r="L28" s="77"/>
      <c r="M28" s="77"/>
      <c r="N28" s="92">
        <f t="shared" si="5"/>
        <v>0</v>
      </c>
      <c r="O28" s="78"/>
      <c r="P28" s="1"/>
      <c r="Q28" s="1"/>
    </row>
    <row r="29" spans="1:17" ht="15.75" thickBot="1">
      <c r="A29" s="76">
        <v>4.2</v>
      </c>
      <c r="B29" s="72" t="s">
        <v>56</v>
      </c>
      <c r="C29" s="77"/>
      <c r="D29" s="77">
        <v>179</v>
      </c>
      <c r="E29" s="77">
        <v>169</v>
      </c>
      <c r="F29" s="92">
        <f t="shared" si="3"/>
        <v>348</v>
      </c>
      <c r="G29" s="78">
        <f t="shared" si="4"/>
        <v>174</v>
      </c>
      <c r="H29" s="1"/>
      <c r="I29" s="83"/>
      <c r="J29" s="84"/>
      <c r="K29" s="85"/>
      <c r="L29" s="85"/>
      <c r="M29" s="85"/>
      <c r="N29" s="93">
        <f t="shared" si="5"/>
        <v>0</v>
      </c>
      <c r="O29" s="86"/>
      <c r="P29" s="1"/>
      <c r="Q29" s="1"/>
    </row>
    <row r="30" spans="1:17" ht="15">
      <c r="A30" s="76">
        <v>5.1</v>
      </c>
      <c r="B30" s="72" t="s">
        <v>60</v>
      </c>
      <c r="C30" s="77"/>
      <c r="D30" s="77">
        <v>147</v>
      </c>
      <c r="E30" s="77">
        <v>171</v>
      </c>
      <c r="F30" s="92">
        <f t="shared" si="3"/>
        <v>318</v>
      </c>
      <c r="G30" s="78">
        <f t="shared" si="4"/>
        <v>159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76">
        <v>5.2</v>
      </c>
      <c r="B31" s="21" t="s">
        <v>12</v>
      </c>
      <c r="C31" s="77">
        <v>-16</v>
      </c>
      <c r="D31" s="77">
        <v>203</v>
      </c>
      <c r="E31" s="77">
        <v>194</v>
      </c>
      <c r="F31" s="92">
        <f t="shared" si="3"/>
        <v>381</v>
      </c>
      <c r="G31" s="78">
        <f t="shared" si="4"/>
        <v>190.5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thickBot="1">
      <c r="A32" s="76">
        <v>6.1</v>
      </c>
      <c r="B32" s="72" t="s">
        <v>54</v>
      </c>
      <c r="C32" s="77"/>
      <c r="D32" s="77">
        <v>126</v>
      </c>
      <c r="E32" s="77">
        <v>170</v>
      </c>
      <c r="F32" s="92">
        <f t="shared" si="3"/>
        <v>296</v>
      </c>
      <c r="G32" s="78">
        <f t="shared" si="4"/>
        <v>148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thickBot="1">
      <c r="A33" s="83">
        <v>6.2</v>
      </c>
      <c r="B33" s="84" t="s">
        <v>31</v>
      </c>
      <c r="C33" s="85"/>
      <c r="D33" s="85">
        <v>144</v>
      </c>
      <c r="E33" s="85">
        <v>180</v>
      </c>
      <c r="F33" s="93">
        <f t="shared" si="3"/>
        <v>324</v>
      </c>
      <c r="G33" s="86">
        <f t="shared" si="4"/>
        <v>162</v>
      </c>
      <c r="H33" s="1"/>
      <c r="I33" s="91" t="s">
        <v>36</v>
      </c>
      <c r="J33" s="66" t="s">
        <v>39</v>
      </c>
      <c r="K33" s="66" t="s">
        <v>2</v>
      </c>
      <c r="L33" s="66" t="s">
        <v>27</v>
      </c>
      <c r="M33" s="66" t="s">
        <v>38</v>
      </c>
      <c r="N33" s="66" t="s">
        <v>7</v>
      </c>
      <c r="O33" s="67" t="s">
        <v>8</v>
      </c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76"/>
      <c r="J34" s="72" t="s">
        <v>13</v>
      </c>
      <c r="K34" s="77"/>
      <c r="L34" s="77">
        <v>190</v>
      </c>
      <c r="M34" s="77"/>
      <c r="N34" s="92">
        <f>M34+L34+K34</f>
        <v>190</v>
      </c>
      <c r="O34" s="78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76"/>
      <c r="J35" s="72" t="s">
        <v>40</v>
      </c>
      <c r="K35" s="77"/>
      <c r="L35" s="77">
        <v>187</v>
      </c>
      <c r="M35" s="77"/>
      <c r="N35" s="92">
        <f>M35+L35+K35</f>
        <v>187</v>
      </c>
      <c r="O35" s="78"/>
      <c r="P35" s="94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76"/>
      <c r="J36" s="72" t="s">
        <v>42</v>
      </c>
      <c r="K36" s="77"/>
      <c r="L36" s="77">
        <v>168</v>
      </c>
      <c r="M36" s="77"/>
      <c r="N36" s="92">
        <f>M36+L36+K36</f>
        <v>168</v>
      </c>
      <c r="O36" s="78"/>
      <c r="P36" s="94"/>
      <c r="Q36" s="1"/>
    </row>
    <row r="37" spans="1:17" ht="15.75" thickBot="1">
      <c r="A37" s="1"/>
      <c r="B37" s="1"/>
      <c r="C37" s="1"/>
      <c r="D37" s="1"/>
      <c r="E37" s="1"/>
      <c r="F37" s="1"/>
      <c r="G37" s="1"/>
      <c r="H37" s="1"/>
      <c r="I37" s="83"/>
      <c r="J37" s="84"/>
      <c r="K37" s="85"/>
      <c r="L37" s="85"/>
      <c r="M37" s="85"/>
      <c r="N37" s="93">
        <f>M37+L37+K37</f>
        <v>0</v>
      </c>
      <c r="O37" s="86"/>
      <c r="P37" s="94"/>
      <c r="Q3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I14" sqref="I1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28</v>
      </c>
      <c r="C2" s="72"/>
      <c r="D2" s="73">
        <v>237</v>
      </c>
      <c r="E2" s="73">
        <v>176</v>
      </c>
      <c r="F2" s="73">
        <v>171</v>
      </c>
      <c r="G2" s="73">
        <v>202</v>
      </c>
      <c r="H2" s="73"/>
      <c r="I2" s="73"/>
      <c r="J2" s="72">
        <f aca="true" t="shared" si="0" ref="J2:J16">H2+G2+F2+E2+D2+C2</f>
        <v>786</v>
      </c>
      <c r="K2" s="74">
        <f aca="true" t="shared" si="1" ref="K2:K16">J2/5</f>
        <v>157.2</v>
      </c>
      <c r="L2" s="75"/>
      <c r="M2" s="76"/>
      <c r="N2" s="72" t="s">
        <v>29</v>
      </c>
      <c r="O2" s="77"/>
      <c r="P2" s="77">
        <v>137</v>
      </c>
      <c r="Q2" s="78">
        <f aca="true" t="shared" si="2" ref="Q2:Q10">P2+O2</f>
        <v>137</v>
      </c>
    </row>
    <row r="3" spans="1:17" ht="15.75">
      <c r="A3" s="71">
        <v>2</v>
      </c>
      <c r="B3" s="21" t="s">
        <v>11</v>
      </c>
      <c r="C3" s="79"/>
      <c r="D3" s="73">
        <v>171</v>
      </c>
      <c r="E3" s="73">
        <v>208</v>
      </c>
      <c r="F3" s="73">
        <v>191</v>
      </c>
      <c r="G3" s="73">
        <v>191</v>
      </c>
      <c r="H3" s="73"/>
      <c r="I3" s="73"/>
      <c r="J3" s="72">
        <f t="shared" si="0"/>
        <v>761</v>
      </c>
      <c r="K3" s="74">
        <f t="shared" si="1"/>
        <v>152.2</v>
      </c>
      <c r="L3" s="80"/>
      <c r="M3" s="76"/>
      <c r="N3" s="72" t="s">
        <v>30</v>
      </c>
      <c r="O3" s="77"/>
      <c r="P3" s="77">
        <v>138</v>
      </c>
      <c r="Q3" s="78">
        <f t="shared" si="2"/>
        <v>138</v>
      </c>
    </row>
    <row r="4" spans="1:17" ht="15">
      <c r="A4" s="71">
        <v>3</v>
      </c>
      <c r="B4" s="72" t="s">
        <v>31</v>
      </c>
      <c r="C4" s="72"/>
      <c r="D4" s="73">
        <v>174</v>
      </c>
      <c r="E4" s="73">
        <v>226</v>
      </c>
      <c r="F4" s="73">
        <v>171</v>
      </c>
      <c r="G4" s="73">
        <v>180</v>
      </c>
      <c r="H4" s="73"/>
      <c r="I4" s="73"/>
      <c r="J4" s="72">
        <f t="shared" si="0"/>
        <v>751</v>
      </c>
      <c r="K4" s="74">
        <f t="shared" si="1"/>
        <v>150.2</v>
      </c>
      <c r="L4" s="80"/>
      <c r="M4" s="76"/>
      <c r="N4" s="72" t="s">
        <v>24</v>
      </c>
      <c r="O4" s="77"/>
      <c r="P4" s="77">
        <v>151</v>
      </c>
      <c r="Q4" s="78">
        <f t="shared" si="2"/>
        <v>151</v>
      </c>
    </row>
    <row r="5" spans="1:17" ht="15">
      <c r="A5" s="71">
        <v>4</v>
      </c>
      <c r="B5" s="72" t="s">
        <v>32</v>
      </c>
      <c r="C5" s="72">
        <v>32</v>
      </c>
      <c r="D5" s="73">
        <v>159</v>
      </c>
      <c r="E5" s="73">
        <v>172</v>
      </c>
      <c r="F5" s="73">
        <v>172</v>
      </c>
      <c r="G5" s="73">
        <v>212</v>
      </c>
      <c r="H5" s="73"/>
      <c r="I5" s="73"/>
      <c r="J5" s="72">
        <f t="shared" si="0"/>
        <v>747</v>
      </c>
      <c r="K5" s="74">
        <f t="shared" si="1"/>
        <v>149.4</v>
      </c>
      <c r="L5" s="80"/>
      <c r="M5" s="76"/>
      <c r="N5" s="72" t="s">
        <v>33</v>
      </c>
      <c r="O5" s="77"/>
      <c r="P5" s="77">
        <v>156</v>
      </c>
      <c r="Q5" s="78">
        <f t="shared" si="2"/>
        <v>156</v>
      </c>
    </row>
    <row r="6" spans="1:17" ht="15">
      <c r="A6" s="71">
        <v>5</v>
      </c>
      <c r="B6" s="72" t="s">
        <v>34</v>
      </c>
      <c r="C6" s="81">
        <v>-32</v>
      </c>
      <c r="D6" s="73">
        <v>186</v>
      </c>
      <c r="E6" s="73">
        <v>166</v>
      </c>
      <c r="F6" s="73">
        <v>210</v>
      </c>
      <c r="G6" s="73">
        <v>194</v>
      </c>
      <c r="H6" s="73"/>
      <c r="I6" s="73"/>
      <c r="J6" s="72">
        <f t="shared" si="0"/>
        <v>724</v>
      </c>
      <c r="K6" s="74">
        <f t="shared" si="1"/>
        <v>144.8</v>
      </c>
      <c r="L6" s="80"/>
      <c r="M6" s="76"/>
      <c r="N6" s="72" t="s">
        <v>35</v>
      </c>
      <c r="O6" s="77"/>
      <c r="P6" s="77">
        <v>141</v>
      </c>
      <c r="Q6" s="78">
        <f t="shared" si="2"/>
        <v>141</v>
      </c>
    </row>
    <row r="7" spans="1:17" ht="15">
      <c r="A7" s="71">
        <v>6</v>
      </c>
      <c r="B7" s="72" t="s">
        <v>13</v>
      </c>
      <c r="C7" s="72"/>
      <c r="D7" s="73">
        <v>192</v>
      </c>
      <c r="E7" s="73">
        <v>162</v>
      </c>
      <c r="F7" s="73">
        <v>178</v>
      </c>
      <c r="G7" s="73">
        <v>169</v>
      </c>
      <c r="H7" s="73"/>
      <c r="I7" s="73"/>
      <c r="J7" s="72">
        <f t="shared" si="0"/>
        <v>701</v>
      </c>
      <c r="K7" s="74">
        <f t="shared" si="1"/>
        <v>140.2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19</v>
      </c>
      <c r="C8" s="72">
        <v>32</v>
      </c>
      <c r="D8" s="73">
        <v>151</v>
      </c>
      <c r="E8" s="73">
        <v>151</v>
      </c>
      <c r="F8" s="73">
        <v>161</v>
      </c>
      <c r="G8" s="73">
        <v>189</v>
      </c>
      <c r="H8" s="73"/>
      <c r="I8" s="73"/>
      <c r="J8" s="72">
        <f t="shared" si="0"/>
        <v>684</v>
      </c>
      <c r="K8" s="74">
        <f t="shared" si="1"/>
        <v>136.8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29</v>
      </c>
      <c r="C9" s="43"/>
      <c r="D9" s="43">
        <v>170</v>
      </c>
      <c r="E9" s="43">
        <v>167</v>
      </c>
      <c r="F9" s="43">
        <v>148</v>
      </c>
      <c r="G9" s="43">
        <v>172</v>
      </c>
      <c r="H9" s="43"/>
      <c r="I9" s="43"/>
      <c r="J9" s="72">
        <f t="shared" si="0"/>
        <v>657</v>
      </c>
      <c r="K9" s="74">
        <f t="shared" si="1"/>
        <v>131.4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30</v>
      </c>
      <c r="C10" s="72"/>
      <c r="D10" s="82">
        <v>150</v>
      </c>
      <c r="E10" s="73">
        <v>166</v>
      </c>
      <c r="F10" s="73">
        <v>152</v>
      </c>
      <c r="G10" s="73">
        <v>173</v>
      </c>
      <c r="H10" s="73"/>
      <c r="I10" s="73"/>
      <c r="J10" s="72">
        <f t="shared" si="0"/>
        <v>641</v>
      </c>
      <c r="K10" s="74">
        <f t="shared" si="1"/>
        <v>128.2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24</v>
      </c>
      <c r="C11" s="72"/>
      <c r="D11" s="73">
        <v>128</v>
      </c>
      <c r="E11" s="73">
        <v>137</v>
      </c>
      <c r="F11" s="73">
        <v>161</v>
      </c>
      <c r="G11" s="73">
        <v>189</v>
      </c>
      <c r="H11" s="73"/>
      <c r="I11" s="73"/>
      <c r="J11" s="72">
        <f t="shared" si="0"/>
        <v>615</v>
      </c>
      <c r="K11" s="74">
        <f t="shared" si="1"/>
        <v>123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33</v>
      </c>
      <c r="C12" s="43"/>
      <c r="D12" s="43">
        <v>163</v>
      </c>
      <c r="E12" s="43">
        <v>123</v>
      </c>
      <c r="F12" s="43">
        <v>151</v>
      </c>
      <c r="G12" s="43">
        <v>167</v>
      </c>
      <c r="H12" s="43"/>
      <c r="I12" s="43"/>
      <c r="J12" s="87">
        <f t="shared" si="0"/>
        <v>604</v>
      </c>
      <c r="K12" s="74">
        <f t="shared" si="1"/>
        <v>120.8</v>
      </c>
      <c r="L12" s="80"/>
      <c r="M12" s="75"/>
      <c r="N12" s="75"/>
      <c r="O12" s="75"/>
      <c r="P12" s="75"/>
    </row>
    <row r="13" spans="1:11" ht="15">
      <c r="A13" s="71">
        <v>12</v>
      </c>
      <c r="B13" s="72" t="s">
        <v>35</v>
      </c>
      <c r="C13" s="72"/>
      <c r="D13" s="73">
        <v>111</v>
      </c>
      <c r="E13" s="73">
        <v>168</v>
      </c>
      <c r="F13" s="73">
        <v>129</v>
      </c>
      <c r="G13" s="73">
        <v>112</v>
      </c>
      <c r="H13" s="73"/>
      <c r="I13" s="73"/>
      <c r="J13" s="72">
        <f t="shared" si="0"/>
        <v>520</v>
      </c>
      <c r="K13" s="74">
        <f t="shared" si="1"/>
        <v>104</v>
      </c>
    </row>
    <row r="14" spans="1:11" ht="15">
      <c r="A14" s="71"/>
      <c r="B14" s="72"/>
      <c r="C14" s="72"/>
      <c r="D14" s="73"/>
      <c r="E14" s="73"/>
      <c r="F14" s="73"/>
      <c r="G14" s="73"/>
      <c r="H14" s="73"/>
      <c r="I14" s="73"/>
      <c r="J14" s="72">
        <f t="shared" si="0"/>
        <v>0</v>
      </c>
      <c r="K14" s="74">
        <f t="shared" si="1"/>
        <v>0</v>
      </c>
    </row>
    <row r="15" spans="1:11" ht="15">
      <c r="A15" s="71"/>
      <c r="B15" s="72"/>
      <c r="C15" s="72"/>
      <c r="D15" s="73"/>
      <c r="E15" s="73"/>
      <c r="F15" s="73"/>
      <c r="G15" s="73"/>
      <c r="H15" s="73"/>
      <c r="I15" s="73"/>
      <c r="J15" s="72">
        <f t="shared" si="0"/>
        <v>0</v>
      </c>
      <c r="K15" s="74">
        <f t="shared" si="1"/>
        <v>0</v>
      </c>
    </row>
    <row r="16" spans="1:11" ht="15.75" thickBot="1">
      <c r="A16" s="88"/>
      <c r="B16" s="84"/>
      <c r="C16" s="84"/>
      <c r="D16" s="89"/>
      <c r="E16" s="89"/>
      <c r="F16" s="89"/>
      <c r="G16" s="89"/>
      <c r="H16" s="89"/>
      <c r="I16" s="89"/>
      <c r="J16" s="84">
        <f t="shared" si="0"/>
        <v>0</v>
      </c>
      <c r="K16" s="90">
        <f t="shared" si="1"/>
        <v>0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>
        <v>1</v>
      </c>
      <c r="B19" s="72" t="s">
        <v>13</v>
      </c>
      <c r="C19" s="77"/>
      <c r="D19" s="77">
        <v>169</v>
      </c>
      <c r="E19" s="77">
        <v>236</v>
      </c>
      <c r="F19" s="92">
        <f aca="true" t="shared" si="3" ref="F19:F30">E19+D19+C19</f>
        <v>405</v>
      </c>
      <c r="G19" s="78">
        <f aca="true" t="shared" si="4" ref="G19:G30">F19/2</f>
        <v>202.5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>
        <v>2</v>
      </c>
      <c r="B20" s="72" t="s">
        <v>28</v>
      </c>
      <c r="C20" s="77"/>
      <c r="D20" s="77">
        <v>191</v>
      </c>
      <c r="E20" s="77">
        <v>204</v>
      </c>
      <c r="F20" s="92">
        <f t="shared" si="3"/>
        <v>395</v>
      </c>
      <c r="G20" s="78">
        <f t="shared" si="4"/>
        <v>197.5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.75">
      <c r="A21" s="76">
        <v>3</v>
      </c>
      <c r="B21" s="21" t="s">
        <v>11</v>
      </c>
      <c r="C21" s="77"/>
      <c r="D21" s="77">
        <v>191</v>
      </c>
      <c r="E21" s="77">
        <v>171</v>
      </c>
      <c r="F21" s="92">
        <f t="shared" si="3"/>
        <v>362</v>
      </c>
      <c r="G21" s="78">
        <f t="shared" si="4"/>
        <v>181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76">
        <v>4</v>
      </c>
      <c r="B22" s="72" t="s">
        <v>32</v>
      </c>
      <c r="C22" s="77">
        <v>16</v>
      </c>
      <c r="D22" s="77">
        <v>152</v>
      </c>
      <c r="E22" s="77">
        <v>184</v>
      </c>
      <c r="F22" s="92">
        <f t="shared" si="3"/>
        <v>352</v>
      </c>
      <c r="G22" s="78">
        <f t="shared" si="4"/>
        <v>176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>
        <v>5</v>
      </c>
      <c r="B23" s="72" t="s">
        <v>33</v>
      </c>
      <c r="C23" s="77"/>
      <c r="D23" s="77">
        <v>204</v>
      </c>
      <c r="E23" s="77">
        <v>148</v>
      </c>
      <c r="F23" s="92">
        <f t="shared" si="3"/>
        <v>352</v>
      </c>
      <c r="G23" s="78">
        <f t="shared" si="4"/>
        <v>176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">
      <c r="A24" s="76">
        <v>6</v>
      </c>
      <c r="B24" s="72" t="s">
        <v>34</v>
      </c>
      <c r="C24" s="77">
        <v>-16</v>
      </c>
      <c r="D24" s="77">
        <v>166</v>
      </c>
      <c r="E24" s="77">
        <v>199</v>
      </c>
      <c r="F24" s="92">
        <f t="shared" si="3"/>
        <v>349</v>
      </c>
      <c r="G24" s="78">
        <f t="shared" si="4"/>
        <v>174.5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>
        <v>7</v>
      </c>
      <c r="B25" s="72" t="s">
        <v>31</v>
      </c>
      <c r="C25" s="77"/>
      <c r="D25" s="77">
        <v>177</v>
      </c>
      <c r="E25" s="77">
        <v>158</v>
      </c>
      <c r="F25" s="92">
        <f t="shared" si="3"/>
        <v>335</v>
      </c>
      <c r="G25" s="78">
        <f t="shared" si="4"/>
        <v>167.5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5.75" thickBot="1">
      <c r="A26" s="76">
        <v>8</v>
      </c>
      <c r="B26" s="72" t="s">
        <v>24</v>
      </c>
      <c r="C26" s="77"/>
      <c r="D26" s="77">
        <v>155</v>
      </c>
      <c r="E26" s="77">
        <v>137</v>
      </c>
      <c r="F26" s="92">
        <f t="shared" si="3"/>
        <v>292</v>
      </c>
      <c r="G26" s="78">
        <f t="shared" si="4"/>
        <v>146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.75">
      <c r="I31" s="76"/>
      <c r="J31" s="21" t="s">
        <v>11</v>
      </c>
      <c r="K31" s="77"/>
      <c r="L31" s="77">
        <v>182</v>
      </c>
      <c r="M31" s="77"/>
      <c r="N31" s="92">
        <f>M31+L31+K31</f>
        <v>182</v>
      </c>
      <c r="O31" s="78"/>
    </row>
    <row r="32" spans="9:16" ht="15">
      <c r="I32" s="76"/>
      <c r="J32" s="72" t="s">
        <v>13</v>
      </c>
      <c r="K32" s="77"/>
      <c r="L32" s="77">
        <v>179</v>
      </c>
      <c r="M32" s="77"/>
      <c r="N32" s="92">
        <f>M32+L32+K32</f>
        <v>179</v>
      </c>
      <c r="O32" s="78"/>
      <c r="P32" s="94"/>
    </row>
    <row r="33" spans="9:16" ht="15">
      <c r="I33" s="76"/>
      <c r="J33" s="72" t="s">
        <v>28</v>
      </c>
      <c r="K33" s="77"/>
      <c r="L33" s="77">
        <v>171</v>
      </c>
      <c r="M33" s="77"/>
      <c r="N33" s="92">
        <f>M33+L33+K33</f>
        <v>171</v>
      </c>
      <c r="O33" s="78"/>
      <c r="P33" s="94"/>
    </row>
    <row r="34" spans="9:16" ht="15.75" thickBot="1">
      <c r="I34" s="83"/>
      <c r="J34" s="72" t="s">
        <v>32</v>
      </c>
      <c r="K34" s="85">
        <v>8</v>
      </c>
      <c r="L34" s="85">
        <v>160</v>
      </c>
      <c r="M34" s="85"/>
      <c r="N34" s="93">
        <f>M34+L34+K34</f>
        <v>168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G16" sqref="G16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25</v>
      </c>
      <c r="C2" s="72"/>
      <c r="D2" s="73">
        <v>180</v>
      </c>
      <c r="E2" s="73">
        <v>175</v>
      </c>
      <c r="F2" s="73">
        <v>196</v>
      </c>
      <c r="G2" s="73">
        <v>193</v>
      </c>
      <c r="H2" s="73"/>
      <c r="I2" s="73"/>
      <c r="J2" s="72">
        <f aca="true" t="shared" si="0" ref="J2:J16">H2+G2+F2+E2+D2+C2</f>
        <v>744</v>
      </c>
      <c r="K2" s="74">
        <f aca="true" t="shared" si="1" ref="K2:K16">J2/5</f>
        <v>148.8</v>
      </c>
      <c r="L2" s="75"/>
      <c r="M2" s="76"/>
      <c r="N2" s="72" t="s">
        <v>31</v>
      </c>
      <c r="O2" s="77"/>
      <c r="P2" s="77">
        <v>168</v>
      </c>
      <c r="Q2" s="78">
        <f aca="true" t="shared" si="2" ref="Q2:Q10">P2+O2</f>
        <v>168</v>
      </c>
    </row>
    <row r="3" spans="1:17" ht="15">
      <c r="A3" s="71">
        <v>2</v>
      </c>
      <c r="B3" s="72" t="s">
        <v>13</v>
      </c>
      <c r="C3" s="72"/>
      <c r="D3" s="73">
        <v>193</v>
      </c>
      <c r="E3" s="73">
        <v>183</v>
      </c>
      <c r="F3" s="73">
        <v>168</v>
      </c>
      <c r="G3" s="73">
        <v>179</v>
      </c>
      <c r="H3" s="73"/>
      <c r="I3" s="73"/>
      <c r="J3" s="72">
        <f t="shared" si="0"/>
        <v>723</v>
      </c>
      <c r="K3" s="74">
        <f t="shared" si="1"/>
        <v>144.6</v>
      </c>
      <c r="L3" s="80"/>
      <c r="M3" s="76"/>
      <c r="N3" s="72" t="s">
        <v>28</v>
      </c>
      <c r="O3" s="77"/>
      <c r="P3" s="77">
        <v>169</v>
      </c>
      <c r="Q3" s="78">
        <f t="shared" si="2"/>
        <v>169</v>
      </c>
    </row>
    <row r="4" spans="1:17" ht="15.75">
      <c r="A4" s="71">
        <v>3</v>
      </c>
      <c r="B4" s="21" t="s">
        <v>11</v>
      </c>
      <c r="C4" s="81"/>
      <c r="D4" s="73">
        <v>147</v>
      </c>
      <c r="E4" s="73">
        <v>191</v>
      </c>
      <c r="F4" s="73">
        <v>205</v>
      </c>
      <c r="G4" s="73">
        <v>175</v>
      </c>
      <c r="H4" s="73"/>
      <c r="I4" s="73"/>
      <c r="J4" s="72">
        <f t="shared" si="0"/>
        <v>718</v>
      </c>
      <c r="K4" s="74">
        <f t="shared" si="1"/>
        <v>143.6</v>
      </c>
      <c r="L4" s="80"/>
      <c r="M4" s="76"/>
      <c r="N4" s="72" t="s">
        <v>12</v>
      </c>
      <c r="O4" s="77"/>
      <c r="P4" s="77">
        <v>126</v>
      </c>
      <c r="Q4" s="78">
        <f t="shared" si="2"/>
        <v>126</v>
      </c>
    </row>
    <row r="5" spans="1:17" ht="15">
      <c r="A5" s="71">
        <v>4</v>
      </c>
      <c r="B5" s="72" t="s">
        <v>33</v>
      </c>
      <c r="C5" s="72"/>
      <c r="D5" s="73">
        <v>141</v>
      </c>
      <c r="E5" s="73">
        <v>194</v>
      </c>
      <c r="F5" s="73">
        <v>171</v>
      </c>
      <c r="G5" s="73">
        <v>198</v>
      </c>
      <c r="H5" s="73"/>
      <c r="I5" s="73"/>
      <c r="J5" s="72">
        <f t="shared" si="0"/>
        <v>704</v>
      </c>
      <c r="K5" s="74">
        <f t="shared" si="1"/>
        <v>140.8</v>
      </c>
      <c r="L5" s="80"/>
      <c r="M5" s="76"/>
      <c r="N5" s="72" t="s">
        <v>30</v>
      </c>
      <c r="O5" s="77"/>
      <c r="P5" s="77">
        <v>165</v>
      </c>
      <c r="Q5" s="78">
        <f t="shared" si="2"/>
        <v>165</v>
      </c>
    </row>
    <row r="6" spans="1:17" ht="15">
      <c r="A6" s="71">
        <v>5</v>
      </c>
      <c r="B6" s="72" t="s">
        <v>23</v>
      </c>
      <c r="C6" s="81"/>
      <c r="D6" s="73">
        <v>188</v>
      </c>
      <c r="E6" s="73">
        <v>172</v>
      </c>
      <c r="F6" s="73">
        <v>155</v>
      </c>
      <c r="G6" s="73">
        <v>158</v>
      </c>
      <c r="H6" s="73"/>
      <c r="I6" s="73"/>
      <c r="J6" s="72">
        <f t="shared" si="0"/>
        <v>673</v>
      </c>
      <c r="K6" s="74">
        <f t="shared" si="1"/>
        <v>134.6</v>
      </c>
      <c r="L6" s="80"/>
      <c r="M6" s="76"/>
      <c r="N6" s="72"/>
      <c r="O6" s="77"/>
      <c r="P6" s="77"/>
      <c r="Q6" s="78">
        <f t="shared" si="2"/>
        <v>0</v>
      </c>
    </row>
    <row r="7" spans="1:17" ht="15">
      <c r="A7" s="71">
        <v>6</v>
      </c>
      <c r="B7" s="72" t="s">
        <v>42</v>
      </c>
      <c r="C7" s="72"/>
      <c r="D7" s="82">
        <v>162</v>
      </c>
      <c r="E7" s="73">
        <v>170</v>
      </c>
      <c r="F7" s="73">
        <v>174</v>
      </c>
      <c r="G7" s="73">
        <v>155</v>
      </c>
      <c r="H7" s="73"/>
      <c r="I7" s="73"/>
      <c r="J7" s="72">
        <f t="shared" si="0"/>
        <v>661</v>
      </c>
      <c r="K7" s="74">
        <f t="shared" si="1"/>
        <v>132.2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24</v>
      </c>
      <c r="C8" s="43"/>
      <c r="D8" s="43">
        <v>169</v>
      </c>
      <c r="E8" s="43">
        <v>180</v>
      </c>
      <c r="F8" s="43">
        <v>141</v>
      </c>
      <c r="G8" s="43">
        <v>171</v>
      </c>
      <c r="H8" s="43"/>
      <c r="I8" s="43"/>
      <c r="J8" s="72">
        <f t="shared" si="0"/>
        <v>661</v>
      </c>
      <c r="K8" s="74">
        <f t="shared" si="1"/>
        <v>132.2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31</v>
      </c>
      <c r="C9" s="72"/>
      <c r="D9" s="73">
        <v>163</v>
      </c>
      <c r="E9" s="73">
        <v>192</v>
      </c>
      <c r="F9" s="73">
        <v>133</v>
      </c>
      <c r="G9" s="73">
        <v>161</v>
      </c>
      <c r="H9" s="73"/>
      <c r="I9" s="73"/>
      <c r="J9" s="72">
        <f t="shared" si="0"/>
        <v>649</v>
      </c>
      <c r="K9" s="74">
        <f t="shared" si="1"/>
        <v>129.8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28</v>
      </c>
      <c r="C10" s="72"/>
      <c r="D10" s="73">
        <v>164</v>
      </c>
      <c r="E10" s="73">
        <v>155</v>
      </c>
      <c r="F10" s="73">
        <v>137</v>
      </c>
      <c r="G10" s="73">
        <v>183</v>
      </c>
      <c r="H10" s="73"/>
      <c r="I10" s="73"/>
      <c r="J10" s="72">
        <f t="shared" si="0"/>
        <v>639</v>
      </c>
      <c r="K10" s="74">
        <f t="shared" si="1"/>
        <v>127.8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29</v>
      </c>
      <c r="C11" s="43"/>
      <c r="D11" s="43">
        <v>165</v>
      </c>
      <c r="E11" s="43">
        <v>166</v>
      </c>
      <c r="F11" s="43">
        <v>152</v>
      </c>
      <c r="G11" s="43">
        <v>150</v>
      </c>
      <c r="H11" s="43"/>
      <c r="I11" s="43"/>
      <c r="J11" s="87">
        <f t="shared" si="0"/>
        <v>633</v>
      </c>
      <c r="K11" s="74">
        <f t="shared" si="1"/>
        <v>126.6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12</v>
      </c>
      <c r="C12" s="72"/>
      <c r="D12" s="73">
        <v>155</v>
      </c>
      <c r="E12" s="73">
        <v>121</v>
      </c>
      <c r="F12" s="73">
        <v>177</v>
      </c>
      <c r="G12" s="73">
        <v>160</v>
      </c>
      <c r="H12" s="73"/>
      <c r="I12" s="73"/>
      <c r="J12" s="72">
        <f t="shared" si="0"/>
        <v>613</v>
      </c>
      <c r="K12" s="74">
        <f t="shared" si="1"/>
        <v>122.6</v>
      </c>
      <c r="L12" s="80"/>
      <c r="M12" s="75"/>
      <c r="N12" s="75"/>
      <c r="O12" s="75"/>
      <c r="P12" s="75"/>
    </row>
    <row r="13" spans="1:11" ht="15">
      <c r="A13" s="71">
        <v>12</v>
      </c>
      <c r="B13" s="72" t="s">
        <v>30</v>
      </c>
      <c r="C13" s="72"/>
      <c r="D13" s="73">
        <v>144</v>
      </c>
      <c r="E13" s="73">
        <v>146</v>
      </c>
      <c r="F13" s="73">
        <v>146</v>
      </c>
      <c r="G13" s="73">
        <v>162</v>
      </c>
      <c r="H13" s="73"/>
      <c r="I13" s="73"/>
      <c r="J13" s="72">
        <f t="shared" si="0"/>
        <v>598</v>
      </c>
      <c r="K13" s="74">
        <f t="shared" si="1"/>
        <v>119.6</v>
      </c>
    </row>
    <row r="14" spans="1:11" ht="15">
      <c r="A14" s="71"/>
      <c r="B14" s="72"/>
      <c r="C14" s="72"/>
      <c r="D14" s="73"/>
      <c r="E14" s="73"/>
      <c r="F14" s="73"/>
      <c r="G14" s="73"/>
      <c r="H14" s="73"/>
      <c r="I14" s="73"/>
      <c r="J14" s="72">
        <f t="shared" si="0"/>
        <v>0</v>
      </c>
      <c r="K14" s="74">
        <f t="shared" si="1"/>
        <v>0</v>
      </c>
    </row>
    <row r="15" spans="1:11" ht="15">
      <c r="A15" s="71"/>
      <c r="B15" s="72"/>
      <c r="C15" s="72"/>
      <c r="D15" s="73"/>
      <c r="E15" s="73"/>
      <c r="F15" s="73"/>
      <c r="G15" s="73"/>
      <c r="H15" s="73"/>
      <c r="I15" s="73"/>
      <c r="J15" s="72">
        <f t="shared" si="0"/>
        <v>0</v>
      </c>
      <c r="K15" s="74">
        <f t="shared" si="1"/>
        <v>0</v>
      </c>
    </row>
    <row r="16" spans="1:11" ht="15.75" thickBot="1">
      <c r="A16" s="88"/>
      <c r="B16" s="84"/>
      <c r="C16" s="84"/>
      <c r="D16" s="89"/>
      <c r="E16" s="89"/>
      <c r="F16" s="89"/>
      <c r="G16" s="89"/>
      <c r="H16" s="89"/>
      <c r="I16" s="89"/>
      <c r="J16" s="84">
        <f t="shared" si="0"/>
        <v>0</v>
      </c>
      <c r="K16" s="90">
        <f t="shared" si="1"/>
        <v>0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>
        <v>2.1</v>
      </c>
      <c r="B19" s="72" t="s">
        <v>25</v>
      </c>
      <c r="C19" s="77"/>
      <c r="D19" s="77">
        <v>159</v>
      </c>
      <c r="E19" s="77">
        <v>157</v>
      </c>
      <c r="F19" s="92">
        <f aca="true" t="shared" si="3" ref="F19:F30">E19+D19+C19</f>
        <v>316</v>
      </c>
      <c r="G19" s="78">
        <f aca="true" t="shared" si="4" ref="G19:G30">F19/2</f>
        <v>158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>
        <v>2.2</v>
      </c>
      <c r="B20" s="72" t="s">
        <v>31</v>
      </c>
      <c r="C20" s="77"/>
      <c r="D20" s="77">
        <v>129</v>
      </c>
      <c r="E20" s="77">
        <v>176</v>
      </c>
      <c r="F20" s="92">
        <f t="shared" si="3"/>
        <v>305</v>
      </c>
      <c r="G20" s="78">
        <f t="shared" si="4"/>
        <v>152.5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">
      <c r="A21" s="76">
        <v>4.1</v>
      </c>
      <c r="B21" s="72" t="s">
        <v>13</v>
      </c>
      <c r="C21" s="77"/>
      <c r="D21" s="77">
        <v>144</v>
      </c>
      <c r="E21" s="77">
        <v>211</v>
      </c>
      <c r="F21" s="92">
        <f t="shared" si="3"/>
        <v>355</v>
      </c>
      <c r="G21" s="78">
        <f t="shared" si="4"/>
        <v>177.5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95">
        <v>4.2</v>
      </c>
      <c r="B22" s="72" t="s">
        <v>28</v>
      </c>
      <c r="C22" s="77"/>
      <c r="D22" s="77">
        <v>170</v>
      </c>
      <c r="E22" s="77">
        <v>146</v>
      </c>
      <c r="F22" s="92">
        <f t="shared" si="3"/>
        <v>316</v>
      </c>
      <c r="G22" s="78">
        <f t="shared" si="4"/>
        <v>158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>
        <v>3.1</v>
      </c>
      <c r="B23" s="21" t="s">
        <v>11</v>
      </c>
      <c r="C23" s="77"/>
      <c r="D23" s="77">
        <v>171</v>
      </c>
      <c r="E23" s="77">
        <v>0</v>
      </c>
      <c r="F23" s="92">
        <f t="shared" si="3"/>
        <v>171</v>
      </c>
      <c r="G23" s="78">
        <f t="shared" si="4"/>
        <v>85.5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">
      <c r="A24" s="76">
        <v>3.2</v>
      </c>
      <c r="B24" s="72" t="s">
        <v>42</v>
      </c>
      <c r="C24" s="77"/>
      <c r="D24" s="77">
        <v>193</v>
      </c>
      <c r="E24" s="77">
        <v>200</v>
      </c>
      <c r="F24" s="92">
        <f t="shared" si="3"/>
        <v>393</v>
      </c>
      <c r="G24" s="78">
        <f t="shared" si="4"/>
        <v>196.5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>
        <v>1.1</v>
      </c>
      <c r="B25" s="72" t="s">
        <v>33</v>
      </c>
      <c r="C25" s="77"/>
      <c r="D25" s="77">
        <v>155</v>
      </c>
      <c r="E25" s="77">
        <v>175</v>
      </c>
      <c r="F25" s="92">
        <f t="shared" si="3"/>
        <v>330</v>
      </c>
      <c r="G25" s="78">
        <f t="shared" si="4"/>
        <v>165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5.75" thickBot="1">
      <c r="A26" s="76">
        <v>1.2</v>
      </c>
      <c r="B26" s="72" t="s">
        <v>23</v>
      </c>
      <c r="C26" s="77"/>
      <c r="D26" s="77">
        <v>198</v>
      </c>
      <c r="E26" s="77">
        <v>198</v>
      </c>
      <c r="F26" s="92">
        <f t="shared" si="3"/>
        <v>396</v>
      </c>
      <c r="G26" s="78">
        <f t="shared" si="4"/>
        <v>198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">
      <c r="I31" s="76"/>
      <c r="J31" s="72" t="s">
        <v>13</v>
      </c>
      <c r="K31" s="77"/>
      <c r="L31" s="77">
        <v>160</v>
      </c>
      <c r="M31" s="77"/>
      <c r="N31" s="92">
        <f>M31+L31+K31</f>
        <v>160</v>
      </c>
      <c r="O31" s="78"/>
    </row>
    <row r="32" spans="9:16" ht="15">
      <c r="I32" s="76"/>
      <c r="J32" s="72" t="s">
        <v>25</v>
      </c>
      <c r="K32" s="77"/>
      <c r="L32" s="77">
        <v>158</v>
      </c>
      <c r="M32" s="77"/>
      <c r="N32" s="92">
        <f>M32+L32+K32</f>
        <v>158</v>
      </c>
      <c r="O32" s="78"/>
      <c r="P32" s="94"/>
    </row>
    <row r="33" spans="9:16" ht="15">
      <c r="I33" s="76"/>
      <c r="J33" s="72" t="s">
        <v>23</v>
      </c>
      <c r="K33" s="77"/>
      <c r="L33" s="77">
        <v>155</v>
      </c>
      <c r="M33" s="77"/>
      <c r="N33" s="92">
        <f>M33+L33+K33</f>
        <v>155</v>
      </c>
      <c r="O33" s="78"/>
      <c r="P33" s="94"/>
    </row>
    <row r="34" spans="9:16" ht="15.75" thickBot="1">
      <c r="I34" s="83"/>
      <c r="J34" s="72" t="s">
        <v>42</v>
      </c>
      <c r="K34" s="85"/>
      <c r="L34" s="85">
        <v>146</v>
      </c>
      <c r="M34" s="85"/>
      <c r="N34" s="93">
        <f>M34+L34+K34</f>
        <v>146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F33" sqref="F33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1.1</v>
      </c>
      <c r="B2" s="72" t="s">
        <v>40</v>
      </c>
      <c r="C2" s="72"/>
      <c r="D2" s="82">
        <v>198</v>
      </c>
      <c r="E2" s="73">
        <v>181</v>
      </c>
      <c r="F2" s="73">
        <v>203</v>
      </c>
      <c r="G2" s="73">
        <v>191</v>
      </c>
      <c r="H2" s="73"/>
      <c r="I2" s="73"/>
      <c r="J2" s="72">
        <f aca="true" t="shared" si="0" ref="J2:J16">H2+G2+F2+E2+D2+C2</f>
        <v>773</v>
      </c>
      <c r="K2" s="74">
        <f aca="true" t="shared" si="1" ref="K2:K16">J2/4</f>
        <v>193.25</v>
      </c>
      <c r="L2" s="75"/>
      <c r="M2" s="76"/>
      <c r="N2" s="72" t="s">
        <v>31</v>
      </c>
      <c r="O2" s="77"/>
      <c r="P2" s="77">
        <v>213</v>
      </c>
      <c r="Q2" s="78">
        <f aca="true" t="shared" si="2" ref="Q2:Q10">P2+O2</f>
        <v>213</v>
      </c>
    </row>
    <row r="3" spans="1:17" ht="15">
      <c r="A3" s="71">
        <v>4.2</v>
      </c>
      <c r="B3" s="72" t="s">
        <v>12</v>
      </c>
      <c r="C3" s="72"/>
      <c r="D3" s="73">
        <v>184</v>
      </c>
      <c r="E3" s="73">
        <v>177</v>
      </c>
      <c r="F3" s="73">
        <v>224</v>
      </c>
      <c r="G3" s="73">
        <v>172</v>
      </c>
      <c r="H3" s="73"/>
      <c r="I3" s="73"/>
      <c r="J3" s="72">
        <f t="shared" si="0"/>
        <v>757</v>
      </c>
      <c r="K3" s="74">
        <f t="shared" si="1"/>
        <v>189.25</v>
      </c>
      <c r="L3" s="80"/>
      <c r="M3" s="76"/>
      <c r="N3" s="72" t="s">
        <v>22</v>
      </c>
      <c r="O3" s="77"/>
      <c r="P3" s="77">
        <v>167</v>
      </c>
      <c r="Q3" s="78">
        <f t="shared" si="2"/>
        <v>167</v>
      </c>
    </row>
    <row r="4" spans="1:17" ht="15.75">
      <c r="A4" s="71">
        <v>2.2</v>
      </c>
      <c r="B4" s="21" t="s">
        <v>11</v>
      </c>
      <c r="C4" s="81"/>
      <c r="D4" s="73">
        <v>180</v>
      </c>
      <c r="E4" s="73">
        <v>193</v>
      </c>
      <c r="F4" s="73">
        <v>168</v>
      </c>
      <c r="G4" s="73">
        <v>202</v>
      </c>
      <c r="H4" s="73"/>
      <c r="I4" s="73"/>
      <c r="J4" s="72">
        <f t="shared" si="0"/>
        <v>743</v>
      </c>
      <c r="K4" s="74">
        <f t="shared" si="1"/>
        <v>185.75</v>
      </c>
      <c r="L4" s="80"/>
      <c r="M4" s="76"/>
      <c r="N4" s="72" t="s">
        <v>23</v>
      </c>
      <c r="O4" s="77"/>
      <c r="P4" s="77">
        <v>160</v>
      </c>
      <c r="Q4" s="78">
        <f t="shared" si="2"/>
        <v>160</v>
      </c>
    </row>
    <row r="5" spans="1:17" ht="15">
      <c r="A5" s="71">
        <v>3.1</v>
      </c>
      <c r="B5" s="72" t="s">
        <v>13</v>
      </c>
      <c r="C5" s="72"/>
      <c r="D5" s="73">
        <v>168</v>
      </c>
      <c r="E5" s="73">
        <v>164</v>
      </c>
      <c r="F5" s="73">
        <v>228</v>
      </c>
      <c r="G5" s="73">
        <v>182</v>
      </c>
      <c r="H5" s="73"/>
      <c r="I5" s="73"/>
      <c r="J5" s="72">
        <f t="shared" si="0"/>
        <v>742</v>
      </c>
      <c r="K5" s="74">
        <f t="shared" si="1"/>
        <v>185.5</v>
      </c>
      <c r="L5" s="80"/>
      <c r="M5" s="76"/>
      <c r="N5" s="72" t="s">
        <v>24</v>
      </c>
      <c r="O5" s="77"/>
      <c r="P5" s="77">
        <v>132</v>
      </c>
      <c r="Q5" s="78">
        <f t="shared" si="2"/>
        <v>132</v>
      </c>
    </row>
    <row r="6" spans="1:17" ht="15">
      <c r="A6" s="71">
        <v>3.2</v>
      </c>
      <c r="B6" s="72" t="s">
        <v>26</v>
      </c>
      <c r="C6" s="43">
        <v>-32</v>
      </c>
      <c r="D6" s="43">
        <v>218</v>
      </c>
      <c r="E6" s="43">
        <v>208</v>
      </c>
      <c r="F6" s="43">
        <v>169</v>
      </c>
      <c r="G6" s="43">
        <v>167</v>
      </c>
      <c r="H6" s="43"/>
      <c r="I6" s="43"/>
      <c r="J6" s="87">
        <f t="shared" si="0"/>
        <v>730</v>
      </c>
      <c r="K6" s="74">
        <f t="shared" si="1"/>
        <v>182.5</v>
      </c>
      <c r="L6" s="80"/>
      <c r="M6" s="76"/>
      <c r="N6" s="72" t="s">
        <v>19</v>
      </c>
      <c r="O6" s="77">
        <v>8</v>
      </c>
      <c r="P6" s="77">
        <v>150</v>
      </c>
      <c r="Q6" s="78">
        <f t="shared" si="2"/>
        <v>158</v>
      </c>
    </row>
    <row r="7" spans="1:17" ht="15">
      <c r="A7" s="71">
        <v>1.2</v>
      </c>
      <c r="B7" s="72" t="s">
        <v>33</v>
      </c>
      <c r="C7" s="72"/>
      <c r="D7" s="73">
        <v>185</v>
      </c>
      <c r="E7" s="73">
        <v>204</v>
      </c>
      <c r="F7" s="73">
        <v>170</v>
      </c>
      <c r="G7" s="73">
        <v>170</v>
      </c>
      <c r="H7" s="73"/>
      <c r="I7" s="73"/>
      <c r="J7" s="72">
        <f t="shared" si="0"/>
        <v>729</v>
      </c>
      <c r="K7" s="74">
        <f t="shared" si="1"/>
        <v>182.25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1.1</v>
      </c>
      <c r="B8" s="72" t="s">
        <v>41</v>
      </c>
      <c r="C8" s="72"/>
      <c r="D8" s="73">
        <v>173</v>
      </c>
      <c r="E8" s="73">
        <v>180</v>
      </c>
      <c r="F8" s="73">
        <v>187</v>
      </c>
      <c r="G8" s="73">
        <v>164</v>
      </c>
      <c r="H8" s="73"/>
      <c r="I8" s="73"/>
      <c r="J8" s="72">
        <f t="shared" si="0"/>
        <v>704</v>
      </c>
      <c r="K8" s="74">
        <f t="shared" si="1"/>
        <v>176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2.1</v>
      </c>
      <c r="B9" s="72" t="s">
        <v>19</v>
      </c>
      <c r="C9" s="72">
        <v>32</v>
      </c>
      <c r="D9" s="73">
        <v>206</v>
      </c>
      <c r="E9" s="73">
        <v>150</v>
      </c>
      <c r="F9" s="73">
        <v>147</v>
      </c>
      <c r="G9" s="73">
        <v>162</v>
      </c>
      <c r="H9" s="73"/>
      <c r="I9" s="73"/>
      <c r="J9" s="72">
        <f t="shared" si="0"/>
        <v>697</v>
      </c>
      <c r="K9" s="74">
        <f t="shared" si="1"/>
        <v>174.25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4.1</v>
      </c>
      <c r="B10" s="72" t="s">
        <v>23</v>
      </c>
      <c r="C10" s="81"/>
      <c r="D10" s="73">
        <v>125</v>
      </c>
      <c r="E10" s="73">
        <v>201</v>
      </c>
      <c r="F10" s="73">
        <v>189</v>
      </c>
      <c r="G10" s="73">
        <v>170</v>
      </c>
      <c r="H10" s="73"/>
      <c r="I10" s="73"/>
      <c r="J10" s="72">
        <f t="shared" si="0"/>
        <v>685</v>
      </c>
      <c r="K10" s="74">
        <f t="shared" si="1"/>
        <v>171.25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2.2</v>
      </c>
      <c r="B11" s="72" t="s">
        <v>22</v>
      </c>
      <c r="C11" s="72"/>
      <c r="D11" s="73">
        <v>179</v>
      </c>
      <c r="E11" s="73">
        <v>169</v>
      </c>
      <c r="F11" s="73">
        <v>155</v>
      </c>
      <c r="G11" s="73">
        <v>171</v>
      </c>
      <c r="H11" s="73"/>
      <c r="I11" s="73"/>
      <c r="J11" s="72">
        <f t="shared" si="0"/>
        <v>674</v>
      </c>
      <c r="K11" s="74">
        <f t="shared" si="1"/>
        <v>168.5</v>
      </c>
      <c r="L11" s="80"/>
      <c r="M11" s="75"/>
      <c r="N11" s="75"/>
      <c r="O11" s="75"/>
      <c r="P11" s="75"/>
    </row>
    <row r="12" spans="1:16" ht="15">
      <c r="A12" s="71">
        <v>1.2</v>
      </c>
      <c r="B12" s="72" t="s">
        <v>31</v>
      </c>
      <c r="C12" s="72"/>
      <c r="D12" s="73">
        <v>179</v>
      </c>
      <c r="E12" s="73">
        <v>159</v>
      </c>
      <c r="F12" s="73">
        <v>145</v>
      </c>
      <c r="G12" s="73">
        <v>161</v>
      </c>
      <c r="H12" s="73"/>
      <c r="I12" s="73"/>
      <c r="J12" s="72">
        <f t="shared" si="0"/>
        <v>644</v>
      </c>
      <c r="K12" s="74">
        <f t="shared" si="1"/>
        <v>161</v>
      </c>
      <c r="L12" s="80"/>
      <c r="M12" s="75"/>
      <c r="N12" s="75"/>
      <c r="O12" s="75"/>
      <c r="P12" s="75"/>
    </row>
    <row r="13" spans="1:11" ht="15">
      <c r="A13" s="71">
        <v>5.1</v>
      </c>
      <c r="B13" s="72" t="s">
        <v>24</v>
      </c>
      <c r="C13" s="43"/>
      <c r="D13" s="43">
        <v>177</v>
      </c>
      <c r="E13" s="43">
        <v>146</v>
      </c>
      <c r="F13" s="43">
        <v>127</v>
      </c>
      <c r="G13" s="43">
        <v>155</v>
      </c>
      <c r="H13" s="43"/>
      <c r="I13" s="43"/>
      <c r="J13" s="72">
        <f t="shared" si="0"/>
        <v>605</v>
      </c>
      <c r="K13" s="74">
        <f t="shared" si="1"/>
        <v>151.25</v>
      </c>
    </row>
    <row r="14" spans="1:11" ht="15">
      <c r="A14" s="71"/>
      <c r="B14" s="72"/>
      <c r="C14" s="72"/>
      <c r="D14" s="73"/>
      <c r="E14" s="73"/>
      <c r="F14" s="73"/>
      <c r="G14" s="73"/>
      <c r="H14" s="73"/>
      <c r="I14" s="73"/>
      <c r="J14" s="72">
        <f t="shared" si="0"/>
        <v>0</v>
      </c>
      <c r="K14" s="74">
        <f t="shared" si="1"/>
        <v>0</v>
      </c>
    </row>
    <row r="15" spans="1:11" ht="15">
      <c r="A15" s="71"/>
      <c r="B15" s="72"/>
      <c r="C15" s="72"/>
      <c r="D15" s="73"/>
      <c r="E15" s="73"/>
      <c r="F15" s="73"/>
      <c r="G15" s="73"/>
      <c r="H15" s="73"/>
      <c r="I15" s="73"/>
      <c r="J15" s="72">
        <f t="shared" si="0"/>
        <v>0</v>
      </c>
      <c r="K15" s="74">
        <f t="shared" si="1"/>
        <v>0</v>
      </c>
    </row>
    <row r="16" spans="1:11" ht="15.75" thickBot="1">
      <c r="A16" s="88"/>
      <c r="B16" s="84"/>
      <c r="C16" s="84"/>
      <c r="D16" s="89"/>
      <c r="E16" s="89"/>
      <c r="F16" s="89"/>
      <c r="G16" s="89"/>
      <c r="H16" s="89"/>
      <c r="I16" s="89"/>
      <c r="J16" s="84">
        <f t="shared" si="0"/>
        <v>0</v>
      </c>
      <c r="K16" s="74">
        <f t="shared" si="1"/>
        <v>0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/>
      <c r="B19" s="72" t="s">
        <v>40</v>
      </c>
      <c r="C19" s="77"/>
      <c r="D19" s="77">
        <v>165</v>
      </c>
      <c r="E19" s="77">
        <v>174</v>
      </c>
      <c r="F19" s="92">
        <f aca="true" t="shared" si="3" ref="F19:F30">E19+D19+C19</f>
        <v>339</v>
      </c>
      <c r="G19" s="78">
        <f aca="true" t="shared" si="4" ref="G19:G30">F19/2</f>
        <v>169.5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/>
      <c r="B20" s="72" t="s">
        <v>22</v>
      </c>
      <c r="C20" s="77"/>
      <c r="D20" s="77">
        <v>193</v>
      </c>
      <c r="E20" s="77">
        <v>179</v>
      </c>
      <c r="F20" s="92">
        <f t="shared" si="3"/>
        <v>372</v>
      </c>
      <c r="G20" s="78">
        <f t="shared" si="4"/>
        <v>186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">
      <c r="A21" s="76"/>
      <c r="B21" s="72" t="s">
        <v>12</v>
      </c>
      <c r="C21" s="77"/>
      <c r="D21" s="77">
        <v>223</v>
      </c>
      <c r="E21" s="77">
        <v>151</v>
      </c>
      <c r="F21" s="92">
        <f t="shared" si="3"/>
        <v>374</v>
      </c>
      <c r="G21" s="78">
        <f t="shared" si="4"/>
        <v>187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95"/>
      <c r="B22" s="72" t="s">
        <v>31</v>
      </c>
      <c r="C22" s="77"/>
      <c r="D22" s="77">
        <v>191</v>
      </c>
      <c r="E22" s="77">
        <v>184</v>
      </c>
      <c r="F22" s="92">
        <f t="shared" si="3"/>
        <v>375</v>
      </c>
      <c r="G22" s="78">
        <f t="shared" si="4"/>
        <v>187.5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/>
      <c r="B23" s="21" t="s">
        <v>11</v>
      </c>
      <c r="C23" s="77"/>
      <c r="D23" s="77">
        <v>178</v>
      </c>
      <c r="E23" s="77">
        <v>146</v>
      </c>
      <c r="F23" s="92">
        <f t="shared" si="3"/>
        <v>324</v>
      </c>
      <c r="G23" s="78">
        <f t="shared" si="4"/>
        <v>162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">
      <c r="A24" s="76"/>
      <c r="B24" s="72" t="s">
        <v>33</v>
      </c>
      <c r="C24" s="77"/>
      <c r="D24" s="77">
        <v>149</v>
      </c>
      <c r="E24" s="77">
        <v>147</v>
      </c>
      <c r="F24" s="92">
        <f t="shared" si="3"/>
        <v>296</v>
      </c>
      <c r="G24" s="78">
        <f t="shared" si="4"/>
        <v>148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/>
      <c r="B25" s="72" t="s">
        <v>13</v>
      </c>
      <c r="C25" s="77"/>
      <c r="D25" s="77">
        <v>210</v>
      </c>
      <c r="E25" s="77">
        <v>188</v>
      </c>
      <c r="F25" s="92">
        <f t="shared" si="3"/>
        <v>398</v>
      </c>
      <c r="G25" s="78">
        <f t="shared" si="4"/>
        <v>199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5.75" thickBot="1">
      <c r="A26" s="76"/>
      <c r="B26" s="72" t="s">
        <v>26</v>
      </c>
      <c r="C26" s="77"/>
      <c r="D26" s="77">
        <v>175</v>
      </c>
      <c r="E26" s="77">
        <v>195</v>
      </c>
      <c r="F26" s="92">
        <f t="shared" si="3"/>
        <v>370</v>
      </c>
      <c r="G26" s="78">
        <f t="shared" si="4"/>
        <v>185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">
      <c r="I31" s="76"/>
      <c r="J31" s="72" t="s">
        <v>22</v>
      </c>
      <c r="K31" s="77"/>
      <c r="L31" s="77">
        <v>224</v>
      </c>
      <c r="M31" s="77"/>
      <c r="N31" s="92">
        <f>M31+L31+K31</f>
        <v>224</v>
      </c>
      <c r="O31" s="78"/>
    </row>
    <row r="32" spans="9:16" ht="15.75">
      <c r="I32" s="76"/>
      <c r="J32" s="21" t="s">
        <v>11</v>
      </c>
      <c r="K32" s="77"/>
      <c r="L32" s="77">
        <v>222</v>
      </c>
      <c r="M32" s="77"/>
      <c r="N32" s="92">
        <f>M32+L32+K32</f>
        <v>222</v>
      </c>
      <c r="O32" s="78"/>
      <c r="P32" s="94"/>
    </row>
    <row r="33" spans="9:16" ht="15">
      <c r="I33" s="76"/>
      <c r="J33" s="72" t="s">
        <v>13</v>
      </c>
      <c r="K33" s="77"/>
      <c r="L33" s="77">
        <v>157</v>
      </c>
      <c r="M33" s="77"/>
      <c r="N33" s="92">
        <f>M33+L33+K33</f>
        <v>157</v>
      </c>
      <c r="O33" s="78"/>
      <c r="P33" s="94"/>
    </row>
    <row r="34" spans="9:16" ht="15.75" thickBot="1">
      <c r="I34" s="83"/>
      <c r="J34" s="72" t="s">
        <v>31</v>
      </c>
      <c r="K34" s="85"/>
      <c r="L34" s="85">
        <v>149</v>
      </c>
      <c r="M34" s="85"/>
      <c r="N34" s="93">
        <f>M34+L34+K34</f>
        <v>149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12" sqref="M12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13</v>
      </c>
      <c r="C2" s="72"/>
      <c r="D2" s="73">
        <v>210</v>
      </c>
      <c r="E2" s="73">
        <v>223</v>
      </c>
      <c r="F2" s="73">
        <v>186</v>
      </c>
      <c r="G2" s="73">
        <v>199</v>
      </c>
      <c r="H2" s="73"/>
      <c r="I2" s="73"/>
      <c r="J2" s="72">
        <f aca="true" t="shared" si="0" ref="J2:J16">H2+G2+F2+E2+D2+C2</f>
        <v>818</v>
      </c>
      <c r="K2" s="74">
        <f aca="true" t="shared" si="1" ref="K2:K16">J2/4</f>
        <v>204.5</v>
      </c>
      <c r="L2" s="75"/>
      <c r="M2" s="76"/>
      <c r="N2" s="72" t="s">
        <v>22</v>
      </c>
      <c r="O2" s="77"/>
      <c r="P2" s="77">
        <v>128</v>
      </c>
      <c r="Q2" s="78">
        <f aca="true" t="shared" si="2" ref="Q2:Q10">P2+O2</f>
        <v>128</v>
      </c>
    </row>
    <row r="3" spans="1:17" ht="15.75">
      <c r="A3" s="71">
        <v>2</v>
      </c>
      <c r="B3" s="21" t="s">
        <v>11</v>
      </c>
      <c r="C3" s="81"/>
      <c r="D3" s="73">
        <v>194</v>
      </c>
      <c r="E3" s="73">
        <v>197</v>
      </c>
      <c r="F3" s="73">
        <v>180</v>
      </c>
      <c r="G3" s="73">
        <v>215</v>
      </c>
      <c r="H3" s="73"/>
      <c r="I3" s="73"/>
      <c r="J3" s="72">
        <f t="shared" si="0"/>
        <v>786</v>
      </c>
      <c r="K3" s="74">
        <f t="shared" si="1"/>
        <v>196.5</v>
      </c>
      <c r="L3" s="80"/>
      <c r="M3" s="76"/>
      <c r="N3" s="72" t="s">
        <v>31</v>
      </c>
      <c r="O3" s="77"/>
      <c r="P3" s="77">
        <v>199</v>
      </c>
      <c r="Q3" s="78">
        <f t="shared" si="2"/>
        <v>199</v>
      </c>
    </row>
    <row r="4" spans="1:17" ht="15">
      <c r="A4" s="71">
        <v>3</v>
      </c>
      <c r="B4" s="72" t="s">
        <v>24</v>
      </c>
      <c r="C4" s="43"/>
      <c r="D4" s="43">
        <v>224</v>
      </c>
      <c r="E4" s="43">
        <v>173</v>
      </c>
      <c r="F4" s="43">
        <v>174</v>
      </c>
      <c r="G4" s="43">
        <v>170</v>
      </c>
      <c r="H4" s="43"/>
      <c r="I4" s="43"/>
      <c r="J4" s="72">
        <f t="shared" si="0"/>
        <v>741</v>
      </c>
      <c r="K4" s="74">
        <f t="shared" si="1"/>
        <v>185.25</v>
      </c>
      <c r="L4" s="80"/>
      <c r="M4" s="76"/>
      <c r="N4" s="72" t="s">
        <v>42</v>
      </c>
      <c r="O4" s="77"/>
      <c r="P4" s="77">
        <v>123</v>
      </c>
      <c r="Q4" s="78">
        <f t="shared" si="2"/>
        <v>123</v>
      </c>
    </row>
    <row r="5" spans="1:17" ht="15">
      <c r="A5" s="71">
        <v>4</v>
      </c>
      <c r="B5" s="72" t="s">
        <v>19</v>
      </c>
      <c r="C5" s="72">
        <v>32</v>
      </c>
      <c r="D5" s="73">
        <v>163</v>
      </c>
      <c r="E5" s="73">
        <v>158</v>
      </c>
      <c r="F5" s="73">
        <v>179</v>
      </c>
      <c r="G5" s="73">
        <v>188</v>
      </c>
      <c r="H5" s="73"/>
      <c r="I5" s="73"/>
      <c r="J5" s="72">
        <f t="shared" si="0"/>
        <v>720</v>
      </c>
      <c r="K5" s="74">
        <f t="shared" si="1"/>
        <v>180</v>
      </c>
      <c r="L5" s="80"/>
      <c r="M5" s="76"/>
      <c r="N5" s="72" t="s">
        <v>25</v>
      </c>
      <c r="O5" s="77"/>
      <c r="P5" s="77">
        <v>156</v>
      </c>
      <c r="Q5" s="78">
        <f t="shared" si="2"/>
        <v>156</v>
      </c>
    </row>
    <row r="6" spans="1:17" ht="15">
      <c r="A6" s="71">
        <v>5</v>
      </c>
      <c r="B6" s="72" t="s">
        <v>12</v>
      </c>
      <c r="C6" s="72"/>
      <c r="D6" s="73">
        <v>187</v>
      </c>
      <c r="E6" s="73">
        <v>175</v>
      </c>
      <c r="F6" s="73">
        <v>171</v>
      </c>
      <c r="G6" s="73">
        <v>159</v>
      </c>
      <c r="H6" s="73"/>
      <c r="I6" s="73"/>
      <c r="J6" s="72">
        <f t="shared" si="0"/>
        <v>692</v>
      </c>
      <c r="K6" s="74">
        <f t="shared" si="1"/>
        <v>173</v>
      </c>
      <c r="L6" s="80"/>
      <c r="M6" s="76"/>
      <c r="N6" s="72" t="s">
        <v>33</v>
      </c>
      <c r="O6" s="77"/>
      <c r="P6" s="77">
        <v>225</v>
      </c>
      <c r="Q6" s="78">
        <f t="shared" si="2"/>
        <v>225</v>
      </c>
    </row>
    <row r="7" spans="1:17" ht="15">
      <c r="A7" s="71">
        <v>6</v>
      </c>
      <c r="B7" s="72" t="s">
        <v>32</v>
      </c>
      <c r="C7" s="72">
        <v>32</v>
      </c>
      <c r="D7" s="82">
        <v>157</v>
      </c>
      <c r="E7" s="73">
        <v>167</v>
      </c>
      <c r="F7" s="73">
        <v>174</v>
      </c>
      <c r="G7" s="73">
        <v>149</v>
      </c>
      <c r="H7" s="73"/>
      <c r="I7" s="73"/>
      <c r="J7" s="72">
        <f t="shared" si="0"/>
        <v>679</v>
      </c>
      <c r="K7" s="74">
        <f t="shared" si="1"/>
        <v>169.75</v>
      </c>
      <c r="L7" s="75"/>
      <c r="M7" s="76"/>
      <c r="N7" s="72" t="s">
        <v>29</v>
      </c>
      <c r="O7" s="77"/>
      <c r="P7" s="77">
        <v>175</v>
      </c>
      <c r="Q7" s="78">
        <f t="shared" si="2"/>
        <v>175</v>
      </c>
    </row>
    <row r="8" spans="1:17" ht="15">
      <c r="A8" s="71">
        <v>7</v>
      </c>
      <c r="B8" s="72" t="s">
        <v>22</v>
      </c>
      <c r="C8" s="72"/>
      <c r="D8" s="73">
        <v>174</v>
      </c>
      <c r="E8" s="73">
        <v>172</v>
      </c>
      <c r="F8" s="73">
        <v>139</v>
      </c>
      <c r="G8" s="73">
        <v>191</v>
      </c>
      <c r="H8" s="73"/>
      <c r="I8" s="73"/>
      <c r="J8" s="72">
        <f t="shared" si="0"/>
        <v>676</v>
      </c>
      <c r="K8" s="74">
        <f t="shared" si="1"/>
        <v>169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31</v>
      </c>
      <c r="C9" s="72"/>
      <c r="D9" s="73">
        <v>164</v>
      </c>
      <c r="E9" s="73">
        <v>183</v>
      </c>
      <c r="F9" s="73">
        <v>147</v>
      </c>
      <c r="G9" s="73">
        <v>179</v>
      </c>
      <c r="H9" s="73"/>
      <c r="I9" s="73"/>
      <c r="J9" s="72">
        <f t="shared" si="0"/>
        <v>673</v>
      </c>
      <c r="K9" s="74">
        <f t="shared" si="1"/>
        <v>168.25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42</v>
      </c>
      <c r="C10" s="72"/>
      <c r="D10" s="73">
        <v>167</v>
      </c>
      <c r="E10" s="73">
        <v>151</v>
      </c>
      <c r="F10" s="73">
        <v>162</v>
      </c>
      <c r="G10" s="73">
        <v>182</v>
      </c>
      <c r="H10" s="73"/>
      <c r="I10" s="73"/>
      <c r="J10" s="72">
        <f t="shared" si="0"/>
        <v>662</v>
      </c>
      <c r="K10" s="74">
        <f t="shared" si="1"/>
        <v>165.5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26</v>
      </c>
      <c r="C11" s="43">
        <v>-32</v>
      </c>
      <c r="D11" s="43">
        <v>148</v>
      </c>
      <c r="E11" s="43">
        <v>204</v>
      </c>
      <c r="F11" s="43">
        <v>159</v>
      </c>
      <c r="G11" s="43">
        <v>182</v>
      </c>
      <c r="H11" s="43"/>
      <c r="I11" s="43"/>
      <c r="J11" s="87">
        <f t="shared" si="0"/>
        <v>661</v>
      </c>
      <c r="K11" s="74">
        <f t="shared" si="1"/>
        <v>165.25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25</v>
      </c>
      <c r="C12" s="72"/>
      <c r="D12" s="73">
        <v>156</v>
      </c>
      <c r="E12" s="73">
        <v>168</v>
      </c>
      <c r="F12" s="73">
        <v>160</v>
      </c>
      <c r="G12" s="73">
        <v>158</v>
      </c>
      <c r="H12" s="73"/>
      <c r="I12" s="73"/>
      <c r="J12" s="72">
        <f t="shared" si="0"/>
        <v>642</v>
      </c>
      <c r="K12" s="74">
        <f t="shared" si="1"/>
        <v>160.5</v>
      </c>
      <c r="L12" s="80"/>
      <c r="M12" s="75"/>
      <c r="N12" s="75"/>
      <c r="O12" s="75"/>
      <c r="P12" s="75"/>
    </row>
    <row r="13" spans="1:11" ht="15">
      <c r="A13" s="71">
        <v>12</v>
      </c>
      <c r="B13" s="72" t="s">
        <v>33</v>
      </c>
      <c r="C13" s="72"/>
      <c r="D13" s="73">
        <v>155</v>
      </c>
      <c r="E13" s="73">
        <v>148</v>
      </c>
      <c r="F13" s="73">
        <v>154</v>
      </c>
      <c r="G13" s="73">
        <v>175</v>
      </c>
      <c r="H13" s="73"/>
      <c r="I13" s="73"/>
      <c r="J13" s="72">
        <f t="shared" si="0"/>
        <v>632</v>
      </c>
      <c r="K13" s="74">
        <f t="shared" si="1"/>
        <v>158</v>
      </c>
    </row>
    <row r="14" spans="1:11" ht="15">
      <c r="A14" s="71">
        <v>13</v>
      </c>
      <c r="B14" s="72" t="s">
        <v>35</v>
      </c>
      <c r="C14" s="81"/>
      <c r="D14" s="73">
        <v>177</v>
      </c>
      <c r="E14" s="73">
        <v>109</v>
      </c>
      <c r="F14" s="73">
        <v>186</v>
      </c>
      <c r="G14" s="73">
        <v>149</v>
      </c>
      <c r="H14" s="73"/>
      <c r="I14" s="73"/>
      <c r="J14" s="72">
        <f t="shared" si="0"/>
        <v>621</v>
      </c>
      <c r="K14" s="74">
        <f t="shared" si="1"/>
        <v>155.25</v>
      </c>
    </row>
    <row r="15" spans="1:11" ht="15">
      <c r="A15" s="71">
        <v>14</v>
      </c>
      <c r="B15" s="72" t="s">
        <v>29</v>
      </c>
      <c r="C15" s="72"/>
      <c r="D15" s="73">
        <v>126</v>
      </c>
      <c r="E15" s="73">
        <v>163</v>
      </c>
      <c r="F15" s="73">
        <v>150</v>
      </c>
      <c r="G15" s="73">
        <v>154</v>
      </c>
      <c r="H15" s="73"/>
      <c r="I15" s="73"/>
      <c r="J15" s="72">
        <f t="shared" si="0"/>
        <v>593</v>
      </c>
      <c r="K15" s="74">
        <f t="shared" si="1"/>
        <v>148.25</v>
      </c>
    </row>
    <row r="16" spans="1:11" ht="15.75" thickBot="1">
      <c r="A16" s="71">
        <v>15</v>
      </c>
      <c r="B16" s="84" t="s">
        <v>47</v>
      </c>
      <c r="C16" s="84"/>
      <c r="D16" s="89">
        <v>147</v>
      </c>
      <c r="E16" s="89">
        <v>134</v>
      </c>
      <c r="F16" s="89">
        <v>165</v>
      </c>
      <c r="G16" s="89">
        <v>129</v>
      </c>
      <c r="H16" s="89"/>
      <c r="I16" s="89"/>
      <c r="J16" s="84">
        <f t="shared" si="0"/>
        <v>575</v>
      </c>
      <c r="K16" s="74">
        <f t="shared" si="1"/>
        <v>143.75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>
        <v>3.1</v>
      </c>
      <c r="B19" s="72" t="s">
        <v>13</v>
      </c>
      <c r="C19" s="77"/>
      <c r="D19" s="77">
        <v>189</v>
      </c>
      <c r="E19" s="77">
        <v>180</v>
      </c>
      <c r="F19" s="92">
        <f aca="true" t="shared" si="3" ref="F19:F30">E19+D19+C19</f>
        <v>369</v>
      </c>
      <c r="G19" s="78">
        <f aca="true" t="shared" si="4" ref="G19:G30">F19/2</f>
        <v>184.5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>
        <v>3.2</v>
      </c>
      <c r="B20" s="72" t="s">
        <v>31</v>
      </c>
      <c r="C20" s="77"/>
      <c r="D20" s="77">
        <v>167</v>
      </c>
      <c r="E20" s="77">
        <v>161</v>
      </c>
      <c r="F20" s="92">
        <f t="shared" si="3"/>
        <v>328</v>
      </c>
      <c r="G20" s="78">
        <f t="shared" si="4"/>
        <v>164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.75">
      <c r="A21" s="76">
        <v>4.1</v>
      </c>
      <c r="B21" s="21" t="s">
        <v>11</v>
      </c>
      <c r="C21" s="77"/>
      <c r="D21" s="77">
        <v>191</v>
      </c>
      <c r="E21" s="77">
        <v>193</v>
      </c>
      <c r="F21" s="92">
        <f t="shared" si="3"/>
        <v>384</v>
      </c>
      <c r="G21" s="78">
        <f t="shared" si="4"/>
        <v>192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95">
        <v>4.2</v>
      </c>
      <c r="B22" s="72" t="s">
        <v>33</v>
      </c>
      <c r="C22" s="77"/>
      <c r="D22" s="77">
        <v>186</v>
      </c>
      <c r="E22" s="77">
        <v>154</v>
      </c>
      <c r="F22" s="92">
        <f t="shared" si="3"/>
        <v>340</v>
      </c>
      <c r="G22" s="78">
        <f t="shared" si="4"/>
        <v>170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>
        <v>2.1</v>
      </c>
      <c r="B23" s="72" t="s">
        <v>24</v>
      </c>
      <c r="C23" s="77"/>
      <c r="D23" s="77">
        <v>167</v>
      </c>
      <c r="E23" s="77">
        <v>169</v>
      </c>
      <c r="F23" s="92">
        <f t="shared" si="3"/>
        <v>336</v>
      </c>
      <c r="G23" s="78">
        <f t="shared" si="4"/>
        <v>168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">
      <c r="A24" s="76">
        <v>2.2</v>
      </c>
      <c r="B24" s="72" t="s">
        <v>32</v>
      </c>
      <c r="C24" s="77">
        <v>16</v>
      </c>
      <c r="D24" s="77">
        <v>153</v>
      </c>
      <c r="E24" s="77">
        <v>180</v>
      </c>
      <c r="F24" s="92">
        <f t="shared" si="3"/>
        <v>349</v>
      </c>
      <c r="G24" s="78">
        <f t="shared" si="4"/>
        <v>174.5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>
        <v>1.1</v>
      </c>
      <c r="B25" s="72" t="s">
        <v>19</v>
      </c>
      <c r="C25" s="77">
        <v>16</v>
      </c>
      <c r="D25" s="77">
        <v>153</v>
      </c>
      <c r="E25" s="77">
        <v>134</v>
      </c>
      <c r="F25" s="92">
        <f t="shared" si="3"/>
        <v>303</v>
      </c>
      <c r="G25" s="78">
        <f t="shared" si="4"/>
        <v>151.5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5.75" thickBot="1">
      <c r="A26" s="76">
        <v>1.2</v>
      </c>
      <c r="B26" s="72" t="s">
        <v>12</v>
      </c>
      <c r="C26" s="77"/>
      <c r="D26" s="77">
        <v>149</v>
      </c>
      <c r="E26" s="77">
        <v>244</v>
      </c>
      <c r="F26" s="92">
        <f t="shared" si="3"/>
        <v>393</v>
      </c>
      <c r="G26" s="78">
        <f t="shared" si="4"/>
        <v>196.5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">
      <c r="I31" s="76"/>
      <c r="J31" s="72" t="s">
        <v>12</v>
      </c>
      <c r="K31" s="77"/>
      <c r="L31" s="77">
        <v>180</v>
      </c>
      <c r="M31" s="77"/>
      <c r="N31" s="92">
        <f>M31+L31+K31</f>
        <v>180</v>
      </c>
      <c r="O31" s="78"/>
    </row>
    <row r="32" spans="9:16" ht="15">
      <c r="I32" s="76"/>
      <c r="J32" s="72" t="s">
        <v>32</v>
      </c>
      <c r="K32" s="77">
        <v>8</v>
      </c>
      <c r="L32" s="77">
        <v>167</v>
      </c>
      <c r="M32" s="77"/>
      <c r="N32" s="92">
        <f>M32+L32+K32</f>
        <v>175</v>
      </c>
      <c r="O32" s="78"/>
      <c r="P32" s="94"/>
    </row>
    <row r="33" spans="9:16" ht="15">
      <c r="I33" s="76"/>
      <c r="J33" s="72" t="s">
        <v>13</v>
      </c>
      <c r="K33" s="77"/>
      <c r="L33" s="77">
        <v>172</v>
      </c>
      <c r="M33" s="77"/>
      <c r="N33" s="92">
        <f>M33+L33+K33</f>
        <v>172</v>
      </c>
      <c r="O33" s="78"/>
      <c r="P33" s="94"/>
    </row>
    <row r="34" spans="9:16" ht="16.5" thickBot="1">
      <c r="I34" s="83"/>
      <c r="J34" s="21" t="s">
        <v>11</v>
      </c>
      <c r="K34" s="85"/>
      <c r="L34" s="85">
        <v>165</v>
      </c>
      <c r="M34" s="85"/>
      <c r="N34" s="93">
        <f>M34+L34+K34</f>
        <v>165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5">
      <selection activeCell="J13" sqref="J13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43</v>
      </c>
      <c r="C2" s="72"/>
      <c r="D2" s="73">
        <v>230</v>
      </c>
      <c r="E2" s="73">
        <v>212</v>
      </c>
      <c r="F2" s="73">
        <v>191</v>
      </c>
      <c r="G2" s="73">
        <v>211</v>
      </c>
      <c r="H2" s="73"/>
      <c r="I2" s="73"/>
      <c r="J2" s="72">
        <f aca="true" t="shared" si="0" ref="J2:J19">H2+G2+F2+E2+D2+C2</f>
        <v>844</v>
      </c>
      <c r="K2" s="74">
        <f aca="true" t="shared" si="1" ref="K2:K19">J2/4</f>
        <v>211</v>
      </c>
      <c r="L2" s="75"/>
      <c r="M2" s="76"/>
      <c r="N2" s="72" t="s">
        <v>44</v>
      </c>
      <c r="O2" s="77"/>
      <c r="P2" s="77">
        <v>126</v>
      </c>
      <c r="Q2" s="78">
        <f aca="true" t="shared" si="2" ref="Q2:Q10">P2+O2</f>
        <v>126</v>
      </c>
    </row>
    <row r="3" spans="1:17" ht="15">
      <c r="A3" s="71">
        <v>2</v>
      </c>
      <c r="B3" s="72" t="s">
        <v>26</v>
      </c>
      <c r="C3" s="72">
        <v>-32</v>
      </c>
      <c r="D3" s="73">
        <v>255</v>
      </c>
      <c r="E3" s="73">
        <v>215</v>
      </c>
      <c r="F3" s="73">
        <v>176</v>
      </c>
      <c r="G3" s="73">
        <v>173</v>
      </c>
      <c r="H3" s="73"/>
      <c r="I3" s="73"/>
      <c r="J3" s="72">
        <f t="shared" si="0"/>
        <v>787</v>
      </c>
      <c r="K3" s="74">
        <f t="shared" si="1"/>
        <v>196.75</v>
      </c>
      <c r="L3" s="80"/>
      <c r="M3" s="76"/>
      <c r="N3" s="72" t="s">
        <v>22</v>
      </c>
      <c r="O3" s="77"/>
      <c r="P3" s="77">
        <v>200</v>
      </c>
      <c r="Q3" s="78">
        <f t="shared" si="2"/>
        <v>200</v>
      </c>
    </row>
    <row r="4" spans="1:17" ht="15">
      <c r="A4" s="71">
        <v>3</v>
      </c>
      <c r="B4" s="72" t="s">
        <v>11</v>
      </c>
      <c r="C4" s="72"/>
      <c r="D4" s="73">
        <v>194</v>
      </c>
      <c r="E4" s="73">
        <v>221</v>
      </c>
      <c r="F4" s="73">
        <v>181</v>
      </c>
      <c r="G4" s="73">
        <v>181</v>
      </c>
      <c r="H4" s="73"/>
      <c r="I4" s="73"/>
      <c r="J4" s="72">
        <f t="shared" si="0"/>
        <v>777</v>
      </c>
      <c r="K4" s="74">
        <f t="shared" si="1"/>
        <v>194.25</v>
      </c>
      <c r="L4" s="80"/>
      <c r="M4" s="76"/>
      <c r="N4" s="72" t="s">
        <v>25</v>
      </c>
      <c r="O4" s="77"/>
      <c r="P4" s="77">
        <v>180</v>
      </c>
      <c r="Q4" s="78">
        <f t="shared" si="2"/>
        <v>180</v>
      </c>
    </row>
    <row r="5" spans="1:17" ht="15">
      <c r="A5" s="71">
        <v>4</v>
      </c>
      <c r="B5" s="72" t="s">
        <v>41</v>
      </c>
      <c r="C5" s="72"/>
      <c r="D5" s="73">
        <v>185</v>
      </c>
      <c r="E5" s="73">
        <v>144</v>
      </c>
      <c r="F5" s="73">
        <v>209</v>
      </c>
      <c r="G5" s="73">
        <v>193</v>
      </c>
      <c r="H5" s="73"/>
      <c r="I5" s="73"/>
      <c r="J5" s="72">
        <f t="shared" si="0"/>
        <v>731</v>
      </c>
      <c r="K5" s="74">
        <f t="shared" si="1"/>
        <v>182.75</v>
      </c>
      <c r="L5" s="80"/>
      <c r="M5" s="76"/>
      <c r="N5" s="72" t="s">
        <v>14</v>
      </c>
      <c r="O5" s="77">
        <v>-8</v>
      </c>
      <c r="P5" s="77">
        <v>186</v>
      </c>
      <c r="Q5" s="78">
        <f t="shared" si="2"/>
        <v>178</v>
      </c>
    </row>
    <row r="6" spans="1:17" ht="15">
      <c r="A6" s="71">
        <v>5</v>
      </c>
      <c r="B6" s="72" t="s">
        <v>40</v>
      </c>
      <c r="C6" s="43"/>
      <c r="D6" s="43">
        <v>168</v>
      </c>
      <c r="E6" s="43">
        <v>167</v>
      </c>
      <c r="F6" s="43">
        <v>198</v>
      </c>
      <c r="G6" s="43">
        <v>178</v>
      </c>
      <c r="H6" s="43"/>
      <c r="I6" s="43"/>
      <c r="J6" s="87">
        <f t="shared" si="0"/>
        <v>711</v>
      </c>
      <c r="K6" s="74">
        <f t="shared" si="1"/>
        <v>177.75</v>
      </c>
      <c r="L6" s="80"/>
      <c r="M6" s="76"/>
      <c r="N6" s="72" t="s">
        <v>31</v>
      </c>
      <c r="O6" s="77"/>
      <c r="P6" s="77">
        <v>163</v>
      </c>
      <c r="Q6" s="78">
        <f t="shared" si="2"/>
        <v>163</v>
      </c>
    </row>
    <row r="7" spans="1:17" ht="15">
      <c r="A7" s="71">
        <v>6</v>
      </c>
      <c r="B7" s="72" t="s">
        <v>19</v>
      </c>
      <c r="C7" s="72">
        <v>32</v>
      </c>
      <c r="D7" s="73">
        <v>176</v>
      </c>
      <c r="E7" s="73">
        <v>179</v>
      </c>
      <c r="F7" s="73">
        <v>180</v>
      </c>
      <c r="G7" s="73">
        <v>144</v>
      </c>
      <c r="H7" s="73"/>
      <c r="I7" s="73"/>
      <c r="J7" s="72">
        <f t="shared" si="0"/>
        <v>711</v>
      </c>
      <c r="K7" s="74">
        <f t="shared" si="1"/>
        <v>177.75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32</v>
      </c>
      <c r="C8" s="72">
        <v>32</v>
      </c>
      <c r="D8" s="82">
        <v>160</v>
      </c>
      <c r="E8" s="73">
        <v>180</v>
      </c>
      <c r="F8" s="73">
        <v>178</v>
      </c>
      <c r="G8" s="73">
        <v>160</v>
      </c>
      <c r="H8" s="73"/>
      <c r="I8" s="73"/>
      <c r="J8" s="72">
        <f t="shared" si="0"/>
        <v>710</v>
      </c>
      <c r="K8" s="74">
        <f t="shared" si="1"/>
        <v>177.5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12</v>
      </c>
      <c r="C9" s="72"/>
      <c r="D9" s="73">
        <v>160</v>
      </c>
      <c r="E9" s="73">
        <v>175</v>
      </c>
      <c r="F9" s="73">
        <v>170</v>
      </c>
      <c r="G9" s="73">
        <v>180</v>
      </c>
      <c r="H9" s="73"/>
      <c r="I9" s="73"/>
      <c r="J9" s="72">
        <f t="shared" si="0"/>
        <v>685</v>
      </c>
      <c r="K9" s="74">
        <f t="shared" si="1"/>
        <v>171.25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29</v>
      </c>
      <c r="C10" s="72"/>
      <c r="D10" s="73">
        <v>150</v>
      </c>
      <c r="E10" s="73">
        <v>166</v>
      </c>
      <c r="F10" s="73">
        <v>214</v>
      </c>
      <c r="G10" s="73">
        <v>151</v>
      </c>
      <c r="H10" s="73"/>
      <c r="I10" s="73"/>
      <c r="J10" s="72">
        <f t="shared" si="0"/>
        <v>681</v>
      </c>
      <c r="K10" s="74">
        <f t="shared" si="1"/>
        <v>170.25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44</v>
      </c>
      <c r="C11" s="72"/>
      <c r="D11" s="73">
        <v>177</v>
      </c>
      <c r="E11" s="73">
        <v>126</v>
      </c>
      <c r="F11" s="73">
        <v>188</v>
      </c>
      <c r="G11" s="73">
        <v>138</v>
      </c>
      <c r="H11" s="73"/>
      <c r="I11" s="73"/>
      <c r="J11" s="72">
        <f t="shared" si="0"/>
        <v>629</v>
      </c>
      <c r="K11" s="74">
        <f t="shared" si="1"/>
        <v>157.25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22</v>
      </c>
      <c r="C12" s="72"/>
      <c r="D12" s="73">
        <v>138</v>
      </c>
      <c r="E12" s="73">
        <v>159</v>
      </c>
      <c r="F12" s="73">
        <v>136</v>
      </c>
      <c r="G12" s="73">
        <v>184</v>
      </c>
      <c r="H12" s="73"/>
      <c r="I12" s="73"/>
      <c r="J12" s="72">
        <f t="shared" si="0"/>
        <v>617</v>
      </c>
      <c r="K12" s="74">
        <f t="shared" si="1"/>
        <v>154.25</v>
      </c>
      <c r="L12" s="80"/>
      <c r="M12" s="75"/>
      <c r="N12" s="75"/>
      <c r="O12" s="75"/>
      <c r="P12" s="75"/>
    </row>
    <row r="13" spans="1:11" ht="15">
      <c r="A13" s="71">
        <v>12</v>
      </c>
      <c r="B13" s="72" t="s">
        <v>25</v>
      </c>
      <c r="C13" s="72"/>
      <c r="D13" s="73">
        <v>130</v>
      </c>
      <c r="E13" s="73">
        <v>141</v>
      </c>
      <c r="F13" s="73">
        <v>159</v>
      </c>
      <c r="G13" s="73">
        <v>187</v>
      </c>
      <c r="H13" s="73"/>
      <c r="I13" s="73"/>
      <c r="J13" s="72">
        <f t="shared" si="0"/>
        <v>617</v>
      </c>
      <c r="K13" s="74">
        <f t="shared" si="1"/>
        <v>154.25</v>
      </c>
    </row>
    <row r="14" spans="1:11" ht="15">
      <c r="A14" s="71">
        <v>13</v>
      </c>
      <c r="B14" s="72" t="s">
        <v>14</v>
      </c>
      <c r="C14" s="43">
        <v>-32</v>
      </c>
      <c r="D14" s="43">
        <v>145</v>
      </c>
      <c r="E14" s="43">
        <v>181</v>
      </c>
      <c r="F14" s="43">
        <v>168</v>
      </c>
      <c r="G14" s="43">
        <v>149</v>
      </c>
      <c r="H14" s="43"/>
      <c r="I14" s="43"/>
      <c r="J14" s="72">
        <f t="shared" si="0"/>
        <v>611</v>
      </c>
      <c r="K14" s="74">
        <f t="shared" si="1"/>
        <v>152.75</v>
      </c>
    </row>
    <row r="15" spans="1:11" ht="15">
      <c r="A15" s="71">
        <v>14</v>
      </c>
      <c r="B15" s="72" t="s">
        <v>31</v>
      </c>
      <c r="C15" s="72"/>
      <c r="D15" s="73">
        <v>146</v>
      </c>
      <c r="E15" s="73">
        <v>143</v>
      </c>
      <c r="F15" s="73">
        <v>166</v>
      </c>
      <c r="G15" s="73">
        <v>156</v>
      </c>
      <c r="H15" s="73"/>
      <c r="I15" s="73"/>
      <c r="J15" s="72">
        <f t="shared" si="0"/>
        <v>611</v>
      </c>
      <c r="K15" s="74">
        <f t="shared" si="1"/>
        <v>152.75</v>
      </c>
    </row>
    <row r="16" spans="1:11" ht="15.75">
      <c r="A16" s="71">
        <v>15</v>
      </c>
      <c r="B16" s="21" t="s">
        <v>24</v>
      </c>
      <c r="C16" s="81"/>
      <c r="D16" s="73">
        <v>148</v>
      </c>
      <c r="E16" s="73">
        <v>148</v>
      </c>
      <c r="F16" s="73">
        <v>158</v>
      </c>
      <c r="G16" s="73">
        <v>156</v>
      </c>
      <c r="H16" s="73"/>
      <c r="I16" s="73"/>
      <c r="J16" s="72">
        <f t="shared" si="0"/>
        <v>610</v>
      </c>
      <c r="K16" s="74">
        <f t="shared" si="1"/>
        <v>152.5</v>
      </c>
    </row>
    <row r="17" spans="1:11" ht="15">
      <c r="A17" s="71">
        <v>16</v>
      </c>
      <c r="B17" s="72" t="s">
        <v>45</v>
      </c>
      <c r="C17" s="72"/>
      <c r="D17" s="73">
        <v>124</v>
      </c>
      <c r="E17" s="73">
        <v>160</v>
      </c>
      <c r="F17" s="73">
        <v>102</v>
      </c>
      <c r="G17" s="73">
        <v>120</v>
      </c>
      <c r="H17" s="73"/>
      <c r="I17" s="73"/>
      <c r="J17" s="72">
        <f t="shared" si="0"/>
        <v>506</v>
      </c>
      <c r="K17" s="74">
        <f t="shared" si="1"/>
        <v>126.5</v>
      </c>
    </row>
    <row r="18" spans="1:11" ht="15">
      <c r="A18" s="71">
        <v>17</v>
      </c>
      <c r="B18" s="72" t="s">
        <v>35</v>
      </c>
      <c r="C18" s="81"/>
      <c r="D18" s="73">
        <v>153</v>
      </c>
      <c r="E18" s="73">
        <v>116</v>
      </c>
      <c r="F18" s="73">
        <v>77</v>
      </c>
      <c r="G18" s="73">
        <v>111</v>
      </c>
      <c r="H18" s="73"/>
      <c r="I18" s="73"/>
      <c r="J18" s="72">
        <f t="shared" si="0"/>
        <v>457</v>
      </c>
      <c r="K18" s="74">
        <f t="shared" si="1"/>
        <v>114.25</v>
      </c>
    </row>
    <row r="19" spans="1:11" ht="15.75" thickBot="1">
      <c r="A19" s="88">
        <v>18</v>
      </c>
      <c r="B19" s="84" t="s">
        <v>46</v>
      </c>
      <c r="C19" s="84"/>
      <c r="D19" s="89">
        <v>111</v>
      </c>
      <c r="E19" s="89">
        <v>106</v>
      </c>
      <c r="F19" s="89">
        <v>100</v>
      </c>
      <c r="G19" s="89">
        <v>113</v>
      </c>
      <c r="H19" s="89"/>
      <c r="I19" s="89"/>
      <c r="J19" s="84">
        <f t="shared" si="0"/>
        <v>430</v>
      </c>
      <c r="K19" s="90">
        <f t="shared" si="1"/>
        <v>107.5</v>
      </c>
    </row>
    <row r="20" ht="15.75" thickBot="1"/>
    <row r="21" spans="1:15" ht="15">
      <c r="A21" s="91" t="s">
        <v>36</v>
      </c>
      <c r="B21" s="66" t="s">
        <v>37</v>
      </c>
      <c r="C21" s="66" t="s">
        <v>2</v>
      </c>
      <c r="D21" s="66" t="s">
        <v>27</v>
      </c>
      <c r="E21" s="66" t="s">
        <v>38</v>
      </c>
      <c r="F21" s="66" t="s">
        <v>7</v>
      </c>
      <c r="G21" s="67" t="s">
        <v>8</v>
      </c>
      <c r="I21" s="91" t="s">
        <v>36</v>
      </c>
      <c r="J21" s="66" t="s">
        <v>37</v>
      </c>
      <c r="K21" s="66" t="s">
        <v>2</v>
      </c>
      <c r="L21" s="66" t="s">
        <v>27</v>
      </c>
      <c r="M21" s="66" t="s">
        <v>38</v>
      </c>
      <c r="N21" s="66" t="s">
        <v>7</v>
      </c>
      <c r="O21" s="67" t="s">
        <v>8</v>
      </c>
    </row>
    <row r="22" spans="1:15" ht="15">
      <c r="A22" s="76">
        <v>1.1</v>
      </c>
      <c r="B22" s="72" t="s">
        <v>26</v>
      </c>
      <c r="C22" s="77">
        <v>-16</v>
      </c>
      <c r="D22" s="77">
        <v>215</v>
      </c>
      <c r="E22" s="77">
        <v>164</v>
      </c>
      <c r="F22" s="92">
        <f aca="true" t="shared" si="3" ref="F22:F33">E22+D22+C22</f>
        <v>363</v>
      </c>
      <c r="G22" s="78">
        <f aca="true" t="shared" si="4" ref="G22:G33">F22/2</f>
        <v>181.5</v>
      </c>
      <c r="I22" s="76"/>
      <c r="J22" s="72" t="s">
        <v>25</v>
      </c>
      <c r="K22" s="77"/>
      <c r="L22" s="77">
        <v>181</v>
      </c>
      <c r="M22" s="77"/>
      <c r="N22" s="92">
        <f aca="true" t="shared" si="5" ref="N22:N27">M22+L22+K22</f>
        <v>181</v>
      </c>
      <c r="O22" s="78"/>
    </row>
    <row r="23" spans="1:15" ht="15">
      <c r="A23" s="76">
        <v>1.2</v>
      </c>
      <c r="B23" s="72" t="s">
        <v>25</v>
      </c>
      <c r="C23" s="77"/>
      <c r="D23" s="77">
        <v>215</v>
      </c>
      <c r="E23" s="77">
        <v>168</v>
      </c>
      <c r="F23" s="92">
        <f t="shared" si="3"/>
        <v>383</v>
      </c>
      <c r="G23" s="78">
        <f t="shared" si="4"/>
        <v>191.5</v>
      </c>
      <c r="I23" s="76"/>
      <c r="J23" s="72" t="s">
        <v>32</v>
      </c>
      <c r="K23" s="77"/>
      <c r="L23" s="77">
        <v>133</v>
      </c>
      <c r="M23" s="77"/>
      <c r="N23" s="92">
        <f t="shared" si="5"/>
        <v>133</v>
      </c>
      <c r="O23" s="78"/>
    </row>
    <row r="24" spans="1:15" ht="15">
      <c r="A24" s="76">
        <v>2.1</v>
      </c>
      <c r="B24" s="72" t="s">
        <v>19</v>
      </c>
      <c r="C24" s="77">
        <v>16</v>
      </c>
      <c r="D24" s="77">
        <v>142</v>
      </c>
      <c r="E24" s="77">
        <v>135</v>
      </c>
      <c r="F24" s="92">
        <f t="shared" si="3"/>
        <v>293</v>
      </c>
      <c r="G24" s="78">
        <f t="shared" si="4"/>
        <v>146.5</v>
      </c>
      <c r="I24" s="76"/>
      <c r="J24" s="72" t="s">
        <v>14</v>
      </c>
      <c r="K24" s="77">
        <v>-8</v>
      </c>
      <c r="L24" s="77">
        <v>183</v>
      </c>
      <c r="M24" s="77"/>
      <c r="N24" s="92">
        <f t="shared" si="5"/>
        <v>175</v>
      </c>
      <c r="O24" s="78"/>
    </row>
    <row r="25" spans="1:15" ht="15">
      <c r="A25" s="76">
        <v>2.2</v>
      </c>
      <c r="B25" s="72" t="s">
        <v>32</v>
      </c>
      <c r="C25" s="77">
        <v>16</v>
      </c>
      <c r="D25" s="77">
        <v>211</v>
      </c>
      <c r="E25" s="77">
        <v>155</v>
      </c>
      <c r="F25" s="92">
        <f t="shared" si="3"/>
        <v>382</v>
      </c>
      <c r="G25" s="78">
        <f t="shared" si="4"/>
        <v>191</v>
      </c>
      <c r="I25" s="76"/>
      <c r="J25" s="72" t="s">
        <v>41</v>
      </c>
      <c r="K25" s="77"/>
      <c r="L25" s="77">
        <v>193</v>
      </c>
      <c r="M25" s="77"/>
      <c r="N25" s="92">
        <f t="shared" si="5"/>
        <v>193</v>
      </c>
      <c r="O25" s="78"/>
    </row>
    <row r="26" spans="1:15" ht="15">
      <c r="A26" s="76">
        <v>3.1</v>
      </c>
      <c r="B26" s="72" t="s">
        <v>43</v>
      </c>
      <c r="C26" s="77"/>
      <c r="D26" s="77">
        <v>129</v>
      </c>
      <c r="E26" s="77">
        <v>151</v>
      </c>
      <c r="F26" s="92">
        <f t="shared" si="3"/>
        <v>280</v>
      </c>
      <c r="G26" s="78">
        <f t="shared" si="4"/>
        <v>140</v>
      </c>
      <c r="I26" s="76"/>
      <c r="J26" s="72" t="s">
        <v>40</v>
      </c>
      <c r="K26" s="77"/>
      <c r="L26" s="77">
        <v>142</v>
      </c>
      <c r="M26" s="77"/>
      <c r="N26" s="92">
        <f t="shared" si="5"/>
        <v>142</v>
      </c>
      <c r="O26" s="78"/>
    </row>
    <row r="27" spans="1:15" ht="15">
      <c r="A27" s="76">
        <v>3.2</v>
      </c>
      <c r="B27" s="72" t="s">
        <v>14</v>
      </c>
      <c r="C27" s="77"/>
      <c r="D27" s="77">
        <v>203</v>
      </c>
      <c r="E27" s="77">
        <v>153</v>
      </c>
      <c r="F27" s="92">
        <f t="shared" si="3"/>
        <v>356</v>
      </c>
      <c r="G27" s="78">
        <f t="shared" si="4"/>
        <v>178</v>
      </c>
      <c r="I27" s="76"/>
      <c r="J27" s="72" t="s">
        <v>22</v>
      </c>
      <c r="K27" s="77"/>
      <c r="L27" s="77">
        <v>157</v>
      </c>
      <c r="M27" s="77"/>
      <c r="N27" s="92">
        <f t="shared" si="5"/>
        <v>157</v>
      </c>
      <c r="O27" s="78"/>
    </row>
    <row r="28" spans="1:15" ht="15.75">
      <c r="A28" s="76">
        <v>4.1</v>
      </c>
      <c r="B28" s="72" t="s">
        <v>41</v>
      </c>
      <c r="C28" s="77"/>
      <c r="D28" s="77">
        <v>125</v>
      </c>
      <c r="E28" s="77">
        <v>167</v>
      </c>
      <c r="F28" s="92">
        <f t="shared" si="3"/>
        <v>292</v>
      </c>
      <c r="G28" s="78">
        <f t="shared" si="4"/>
        <v>146</v>
      </c>
      <c r="I28" s="76"/>
      <c r="J28" s="21"/>
      <c r="K28" s="77"/>
      <c r="L28" s="77"/>
      <c r="M28" s="77"/>
      <c r="N28" s="92">
        <f>M28+L28+K28</f>
        <v>0</v>
      </c>
      <c r="O28" s="78"/>
    </row>
    <row r="29" spans="1:15" ht="15.75" thickBot="1">
      <c r="A29" s="76">
        <v>4.2</v>
      </c>
      <c r="B29" s="72" t="s">
        <v>29</v>
      </c>
      <c r="C29" s="77"/>
      <c r="D29" s="77">
        <v>146</v>
      </c>
      <c r="E29" s="77">
        <v>138</v>
      </c>
      <c r="F29" s="92">
        <f t="shared" si="3"/>
        <v>284</v>
      </c>
      <c r="G29" s="78">
        <f t="shared" si="4"/>
        <v>142</v>
      </c>
      <c r="I29" s="83"/>
      <c r="J29" s="84"/>
      <c r="K29" s="85"/>
      <c r="L29" s="85"/>
      <c r="M29" s="85"/>
      <c r="N29" s="93">
        <f>M29+L29+K29</f>
        <v>0</v>
      </c>
      <c r="O29" s="86"/>
    </row>
    <row r="30" spans="1:7" ht="15">
      <c r="A30" s="76">
        <v>5.1</v>
      </c>
      <c r="B30" s="72" t="s">
        <v>40</v>
      </c>
      <c r="C30" s="77"/>
      <c r="D30" s="77">
        <v>172</v>
      </c>
      <c r="E30" s="77">
        <v>168</v>
      </c>
      <c r="F30" s="92">
        <f t="shared" si="3"/>
        <v>340</v>
      </c>
      <c r="G30" s="78">
        <f t="shared" si="4"/>
        <v>170</v>
      </c>
    </row>
    <row r="31" spans="1:7" ht="15">
      <c r="A31" s="76">
        <v>5.2</v>
      </c>
      <c r="B31" s="72" t="s">
        <v>12</v>
      </c>
      <c r="C31" s="77"/>
      <c r="D31" s="77">
        <v>175</v>
      </c>
      <c r="E31" s="77">
        <v>193</v>
      </c>
      <c r="F31" s="92">
        <f t="shared" si="3"/>
        <v>368</v>
      </c>
      <c r="G31" s="78">
        <f t="shared" si="4"/>
        <v>184</v>
      </c>
    </row>
    <row r="32" spans="1:16" ht="15.75" thickBot="1">
      <c r="A32" s="76">
        <v>6.1</v>
      </c>
      <c r="B32" s="72" t="s">
        <v>11</v>
      </c>
      <c r="C32" s="77"/>
      <c r="D32" s="77">
        <v>178</v>
      </c>
      <c r="E32" s="77">
        <v>159</v>
      </c>
      <c r="F32" s="92">
        <f t="shared" si="3"/>
        <v>337</v>
      </c>
      <c r="G32" s="78">
        <f t="shared" si="4"/>
        <v>168.5</v>
      </c>
      <c r="P32" s="94"/>
    </row>
    <row r="33" spans="1:16" ht="15.75" thickBot="1">
      <c r="A33" s="83">
        <v>6.2</v>
      </c>
      <c r="B33" s="84" t="s">
        <v>22</v>
      </c>
      <c r="C33" s="85"/>
      <c r="D33" s="85">
        <v>198</v>
      </c>
      <c r="E33" s="85">
        <v>144</v>
      </c>
      <c r="F33" s="93">
        <f t="shared" si="3"/>
        <v>342</v>
      </c>
      <c r="G33" s="86">
        <f t="shared" si="4"/>
        <v>171</v>
      </c>
      <c r="I33" s="91" t="s">
        <v>36</v>
      </c>
      <c r="J33" s="66" t="s">
        <v>39</v>
      </c>
      <c r="K33" s="66" t="s">
        <v>2</v>
      </c>
      <c r="L33" s="66" t="s">
        <v>27</v>
      </c>
      <c r="M33" s="66" t="s">
        <v>38</v>
      </c>
      <c r="N33" s="66" t="s">
        <v>7</v>
      </c>
      <c r="O33" s="67" t="s">
        <v>8</v>
      </c>
      <c r="P33" s="94"/>
    </row>
    <row r="34" spans="9:16" ht="15">
      <c r="I34" s="76"/>
      <c r="J34" s="72" t="s">
        <v>25</v>
      </c>
      <c r="K34" s="77"/>
      <c r="L34" s="77">
        <v>189</v>
      </c>
      <c r="M34" s="77"/>
      <c r="N34" s="92">
        <f>M34+L34+K34</f>
        <v>189</v>
      </c>
      <c r="O34" s="78"/>
      <c r="P34" s="94"/>
    </row>
    <row r="35" spans="9:15" ht="15">
      <c r="I35" s="76"/>
      <c r="J35" s="72" t="s">
        <v>41</v>
      </c>
      <c r="K35" s="77"/>
      <c r="L35" s="77">
        <v>175</v>
      </c>
      <c r="M35" s="77"/>
      <c r="N35" s="92">
        <f>M35+L35+K35</f>
        <v>175</v>
      </c>
      <c r="O35" s="78"/>
    </row>
    <row r="36" spans="9:15" ht="15">
      <c r="I36" s="76"/>
      <c r="J36" s="72" t="s">
        <v>14</v>
      </c>
      <c r="K36" s="77">
        <v>-8</v>
      </c>
      <c r="L36" s="77">
        <v>174</v>
      </c>
      <c r="M36" s="77"/>
      <c r="N36" s="92">
        <f>M36+L36+K36</f>
        <v>166</v>
      </c>
      <c r="O36" s="78"/>
    </row>
    <row r="37" spans="9:15" ht="16.5" thickBot="1">
      <c r="I37" s="83"/>
      <c r="J37" s="31"/>
      <c r="K37" s="85"/>
      <c r="L37" s="85"/>
      <c r="M37" s="85"/>
      <c r="N37" s="93">
        <f>M37+L37+K37</f>
        <v>0</v>
      </c>
      <c r="O37" s="8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5">
      <selection activeCell="B17" sqref="B1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48</v>
      </c>
      <c r="C2" s="81"/>
      <c r="D2" s="73">
        <v>236</v>
      </c>
      <c r="E2" s="73">
        <v>181</v>
      </c>
      <c r="F2" s="73">
        <v>258</v>
      </c>
      <c r="G2" s="73">
        <v>183</v>
      </c>
      <c r="H2" s="73"/>
      <c r="I2" s="73"/>
      <c r="J2" s="72">
        <f aca="true" t="shared" si="0" ref="J2:J19">H2+G2+F2+E2+D2+C2</f>
        <v>858</v>
      </c>
      <c r="K2" s="74">
        <f aca="true" t="shared" si="1" ref="K2:K19">J2/4</f>
        <v>214.5</v>
      </c>
      <c r="L2" s="75"/>
      <c r="M2" s="76"/>
      <c r="N2" s="72"/>
      <c r="O2" s="77"/>
      <c r="P2" s="77"/>
      <c r="Q2" s="78">
        <f aca="true" t="shared" si="2" ref="Q2:Q10">P2+O2</f>
        <v>0</v>
      </c>
    </row>
    <row r="3" spans="1:17" ht="15">
      <c r="A3" s="71">
        <v>2</v>
      </c>
      <c r="B3" s="72" t="s">
        <v>12</v>
      </c>
      <c r="C3" s="72"/>
      <c r="D3" s="43">
        <v>211</v>
      </c>
      <c r="E3" s="43">
        <v>174</v>
      </c>
      <c r="F3" s="43">
        <v>186</v>
      </c>
      <c r="G3" s="73">
        <v>209</v>
      </c>
      <c r="H3" s="73"/>
      <c r="I3" s="73"/>
      <c r="J3" s="72">
        <f t="shared" si="0"/>
        <v>780</v>
      </c>
      <c r="K3" s="74">
        <f t="shared" si="1"/>
        <v>195</v>
      </c>
      <c r="L3" s="80"/>
      <c r="M3" s="76"/>
      <c r="N3" s="72"/>
      <c r="O3" s="77"/>
      <c r="P3" s="77"/>
      <c r="Q3" s="78">
        <f t="shared" si="2"/>
        <v>0</v>
      </c>
    </row>
    <row r="4" spans="1:17" ht="15.75" thickBot="1">
      <c r="A4" s="71">
        <v>3</v>
      </c>
      <c r="B4" s="72" t="s">
        <v>13</v>
      </c>
      <c r="C4" s="43"/>
      <c r="D4" s="73">
        <v>234</v>
      </c>
      <c r="E4" s="73">
        <v>146</v>
      </c>
      <c r="F4" s="73">
        <v>190</v>
      </c>
      <c r="G4" s="43">
        <v>189</v>
      </c>
      <c r="H4" s="43"/>
      <c r="I4" s="43"/>
      <c r="J4" s="87">
        <f t="shared" si="0"/>
        <v>759</v>
      </c>
      <c r="K4" s="74">
        <f t="shared" si="1"/>
        <v>189.75</v>
      </c>
      <c r="L4" s="80"/>
      <c r="M4" s="76"/>
      <c r="N4" s="84"/>
      <c r="O4" s="77"/>
      <c r="P4" s="77"/>
      <c r="Q4" s="78">
        <f t="shared" si="2"/>
        <v>0</v>
      </c>
    </row>
    <row r="5" spans="1:17" ht="15">
      <c r="A5" s="71">
        <v>4</v>
      </c>
      <c r="B5" s="72" t="s">
        <v>33</v>
      </c>
      <c r="C5" s="72"/>
      <c r="D5" s="73">
        <v>174</v>
      </c>
      <c r="E5" s="73">
        <v>182</v>
      </c>
      <c r="F5" s="73">
        <v>212</v>
      </c>
      <c r="G5" s="73">
        <v>175</v>
      </c>
      <c r="H5" s="73"/>
      <c r="I5" s="73"/>
      <c r="J5" s="72">
        <f t="shared" si="0"/>
        <v>743</v>
      </c>
      <c r="K5" s="74">
        <f t="shared" si="1"/>
        <v>185.75</v>
      </c>
      <c r="L5" s="80"/>
      <c r="M5" s="76"/>
      <c r="N5" s="72"/>
      <c r="O5" s="77"/>
      <c r="P5" s="77"/>
      <c r="Q5" s="78">
        <f t="shared" si="2"/>
        <v>0</v>
      </c>
    </row>
    <row r="6" spans="1:17" ht="15">
      <c r="A6" s="71">
        <v>5</v>
      </c>
      <c r="B6" s="72" t="s">
        <v>11</v>
      </c>
      <c r="C6" s="72"/>
      <c r="D6" s="73">
        <v>142</v>
      </c>
      <c r="E6" s="73">
        <v>190</v>
      </c>
      <c r="F6" s="73">
        <v>172</v>
      </c>
      <c r="G6" s="73">
        <v>185</v>
      </c>
      <c r="H6" s="73"/>
      <c r="I6" s="73"/>
      <c r="J6" s="72">
        <f t="shared" si="0"/>
        <v>689</v>
      </c>
      <c r="K6" s="74">
        <f t="shared" si="1"/>
        <v>172.25</v>
      </c>
      <c r="L6" s="80"/>
      <c r="M6" s="76"/>
      <c r="N6" s="72"/>
      <c r="O6" s="77"/>
      <c r="P6" s="77"/>
      <c r="Q6" s="78">
        <f t="shared" si="2"/>
        <v>0</v>
      </c>
    </row>
    <row r="7" spans="1:17" ht="15">
      <c r="A7" s="71">
        <v>6</v>
      </c>
      <c r="B7" s="72" t="s">
        <v>31</v>
      </c>
      <c r="C7" s="43"/>
      <c r="D7" s="43">
        <v>181</v>
      </c>
      <c r="E7" s="43">
        <v>182</v>
      </c>
      <c r="F7" s="43">
        <v>190</v>
      </c>
      <c r="G7" s="43">
        <v>133</v>
      </c>
      <c r="H7" s="43"/>
      <c r="I7" s="43"/>
      <c r="J7" s="72">
        <f t="shared" si="0"/>
        <v>686</v>
      </c>
      <c r="K7" s="74">
        <f t="shared" si="1"/>
        <v>171.5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43</v>
      </c>
      <c r="C8" s="72"/>
      <c r="D8" s="73">
        <v>162</v>
      </c>
      <c r="E8" s="73">
        <v>143</v>
      </c>
      <c r="F8" s="73">
        <v>125</v>
      </c>
      <c r="G8" s="73">
        <v>251</v>
      </c>
      <c r="H8" s="73"/>
      <c r="I8" s="73"/>
      <c r="J8" s="72">
        <f t="shared" si="0"/>
        <v>681</v>
      </c>
      <c r="K8" s="74">
        <f t="shared" si="1"/>
        <v>170.25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21" t="s">
        <v>49</v>
      </c>
      <c r="C9" s="81"/>
      <c r="D9" s="73">
        <v>199</v>
      </c>
      <c r="E9" s="73">
        <v>142</v>
      </c>
      <c r="F9" s="73">
        <v>181</v>
      </c>
      <c r="G9" s="73">
        <v>156</v>
      </c>
      <c r="H9" s="73"/>
      <c r="I9" s="73"/>
      <c r="J9" s="72">
        <f t="shared" si="0"/>
        <v>678</v>
      </c>
      <c r="K9" s="74">
        <f t="shared" si="1"/>
        <v>169.5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50</v>
      </c>
      <c r="C10" s="72"/>
      <c r="D10" s="73">
        <v>145</v>
      </c>
      <c r="E10" s="73">
        <v>150</v>
      </c>
      <c r="F10" s="73">
        <v>175</v>
      </c>
      <c r="G10" s="73">
        <v>189</v>
      </c>
      <c r="H10" s="73"/>
      <c r="I10" s="73"/>
      <c r="J10" s="72">
        <f t="shared" si="0"/>
        <v>659</v>
      </c>
      <c r="K10" s="74">
        <f t="shared" si="1"/>
        <v>164.75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42</v>
      </c>
      <c r="C11" s="72"/>
      <c r="D11" s="82">
        <v>148</v>
      </c>
      <c r="E11" s="73">
        <v>173</v>
      </c>
      <c r="F11" s="73">
        <v>143</v>
      </c>
      <c r="G11" s="73">
        <v>184</v>
      </c>
      <c r="H11" s="73"/>
      <c r="I11" s="73"/>
      <c r="J11" s="72">
        <f t="shared" si="0"/>
        <v>648</v>
      </c>
      <c r="K11" s="74">
        <f t="shared" si="1"/>
        <v>162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51</v>
      </c>
      <c r="C12" s="72"/>
      <c r="D12" s="73">
        <v>198</v>
      </c>
      <c r="E12" s="73">
        <v>142</v>
      </c>
      <c r="F12" s="73">
        <v>148</v>
      </c>
      <c r="G12" s="73">
        <v>144</v>
      </c>
      <c r="H12" s="73"/>
      <c r="I12" s="73"/>
      <c r="J12" s="72">
        <f t="shared" si="0"/>
        <v>632</v>
      </c>
      <c r="K12" s="74">
        <f t="shared" si="1"/>
        <v>158</v>
      </c>
      <c r="L12" s="80"/>
      <c r="M12" s="75"/>
      <c r="N12" s="75"/>
      <c r="O12" s="75"/>
      <c r="P12" s="75"/>
    </row>
    <row r="13" spans="1:11" ht="15">
      <c r="A13" s="71">
        <v>12</v>
      </c>
      <c r="B13" s="72" t="s">
        <v>25</v>
      </c>
      <c r="C13" s="72"/>
      <c r="D13" s="73">
        <v>154</v>
      </c>
      <c r="E13" s="73">
        <v>131</v>
      </c>
      <c r="F13" s="73">
        <v>167</v>
      </c>
      <c r="G13" s="73">
        <v>171</v>
      </c>
      <c r="H13" s="73"/>
      <c r="I13" s="73"/>
      <c r="J13" s="72">
        <f t="shared" si="0"/>
        <v>623</v>
      </c>
      <c r="K13" s="74">
        <f t="shared" si="1"/>
        <v>155.75</v>
      </c>
    </row>
    <row r="14" spans="1:11" ht="15">
      <c r="A14" s="71">
        <v>13</v>
      </c>
      <c r="B14" s="72" t="s">
        <v>29</v>
      </c>
      <c r="C14" s="72"/>
      <c r="D14" s="73">
        <v>154</v>
      </c>
      <c r="E14" s="73">
        <v>172</v>
      </c>
      <c r="F14" s="73">
        <v>165</v>
      </c>
      <c r="G14" s="73">
        <v>119</v>
      </c>
      <c r="H14" s="73"/>
      <c r="I14" s="73"/>
      <c r="J14" s="72">
        <f t="shared" si="0"/>
        <v>610</v>
      </c>
      <c r="K14" s="74">
        <f t="shared" si="1"/>
        <v>152.5</v>
      </c>
    </row>
    <row r="15" spans="1:11" ht="15">
      <c r="A15" s="71">
        <v>14</v>
      </c>
      <c r="B15" s="72" t="s">
        <v>52</v>
      </c>
      <c r="C15" s="72"/>
      <c r="D15" s="82">
        <v>163</v>
      </c>
      <c r="E15" s="73">
        <v>148</v>
      </c>
      <c r="F15" s="73">
        <v>157</v>
      </c>
      <c r="G15" s="73">
        <v>134</v>
      </c>
      <c r="H15" s="73"/>
      <c r="I15" s="73"/>
      <c r="J15" s="72">
        <f t="shared" si="0"/>
        <v>602</v>
      </c>
      <c r="K15" s="74">
        <f t="shared" si="1"/>
        <v>150.5</v>
      </c>
    </row>
    <row r="16" spans="1:17" ht="15">
      <c r="A16" s="71">
        <v>15</v>
      </c>
      <c r="B16" s="72" t="s">
        <v>45</v>
      </c>
      <c r="C16" s="72"/>
      <c r="D16" s="73">
        <v>134</v>
      </c>
      <c r="E16" s="73">
        <v>161</v>
      </c>
      <c r="F16" s="73">
        <v>108</v>
      </c>
      <c r="G16" s="73">
        <v>169</v>
      </c>
      <c r="H16" s="73"/>
      <c r="I16" s="73"/>
      <c r="J16" s="72">
        <f t="shared" si="0"/>
        <v>572</v>
      </c>
      <c r="K16" s="74">
        <f t="shared" si="1"/>
        <v>143</v>
      </c>
      <c r="O16" s="43"/>
      <c r="P16" s="43"/>
      <c r="Q16" s="43"/>
    </row>
    <row r="17" spans="1:11" ht="15">
      <c r="A17" s="71">
        <v>16</v>
      </c>
      <c r="B17" s="72" t="s">
        <v>19</v>
      </c>
      <c r="C17" s="72"/>
      <c r="D17" s="73">
        <v>130</v>
      </c>
      <c r="E17" s="73">
        <v>120</v>
      </c>
      <c r="F17" s="73">
        <v>169</v>
      </c>
      <c r="G17" s="73">
        <v>148</v>
      </c>
      <c r="H17" s="73"/>
      <c r="I17" s="73"/>
      <c r="J17" s="72">
        <f t="shared" si="0"/>
        <v>567</v>
      </c>
      <c r="K17" s="74">
        <f t="shared" si="1"/>
        <v>141.75</v>
      </c>
    </row>
    <row r="18" spans="1:11" ht="15">
      <c r="A18" s="71">
        <v>17</v>
      </c>
      <c r="B18" s="72" t="s">
        <v>53</v>
      </c>
      <c r="C18" s="72"/>
      <c r="D18" s="73">
        <v>146</v>
      </c>
      <c r="E18" s="73">
        <v>159</v>
      </c>
      <c r="F18" s="73">
        <v>139</v>
      </c>
      <c r="G18" s="73">
        <v>119</v>
      </c>
      <c r="H18" s="73"/>
      <c r="I18" s="73"/>
      <c r="J18" s="72">
        <f t="shared" si="0"/>
        <v>563</v>
      </c>
      <c r="K18" s="74">
        <f t="shared" si="1"/>
        <v>140.75</v>
      </c>
    </row>
    <row r="19" spans="1:11" ht="15.75" thickBot="1">
      <c r="A19" s="71">
        <v>18</v>
      </c>
      <c r="B19" s="84" t="s">
        <v>54</v>
      </c>
      <c r="C19" s="84"/>
      <c r="D19" s="89">
        <v>132</v>
      </c>
      <c r="E19" s="89">
        <v>148</v>
      </c>
      <c r="F19" s="89">
        <v>134</v>
      </c>
      <c r="G19" s="89">
        <v>149</v>
      </c>
      <c r="H19" s="89"/>
      <c r="I19" s="89"/>
      <c r="J19" s="84">
        <f t="shared" si="0"/>
        <v>563</v>
      </c>
      <c r="K19" s="90">
        <f t="shared" si="1"/>
        <v>140.75</v>
      </c>
    </row>
    <row r="20" ht="15.75" thickBot="1"/>
    <row r="21" spans="1:15" ht="15">
      <c r="A21" s="91" t="s">
        <v>36</v>
      </c>
      <c r="B21" s="66" t="s">
        <v>37</v>
      </c>
      <c r="C21" s="66" t="s">
        <v>2</v>
      </c>
      <c r="D21" s="66" t="s">
        <v>27</v>
      </c>
      <c r="E21" s="66" t="s">
        <v>38</v>
      </c>
      <c r="F21" s="66" t="s">
        <v>7</v>
      </c>
      <c r="G21" s="67" t="s">
        <v>8</v>
      </c>
      <c r="I21" s="91" t="s">
        <v>36</v>
      </c>
      <c r="J21" s="66" t="s">
        <v>37</v>
      </c>
      <c r="K21" s="66" t="s">
        <v>2</v>
      </c>
      <c r="L21" s="66" t="s">
        <v>27</v>
      </c>
      <c r="M21" s="66" t="s">
        <v>38</v>
      </c>
      <c r="N21" s="66" t="s">
        <v>7</v>
      </c>
      <c r="O21" s="67" t="s">
        <v>8</v>
      </c>
    </row>
    <row r="22" spans="1:15" ht="15">
      <c r="A22" s="76">
        <v>4.1</v>
      </c>
      <c r="B22" s="72" t="s">
        <v>48</v>
      </c>
      <c r="C22" s="77"/>
      <c r="D22" s="77">
        <v>149</v>
      </c>
      <c r="E22" s="77">
        <v>159</v>
      </c>
      <c r="F22" s="92">
        <f aca="true" t="shared" si="3" ref="F22:F33">E22+D22+C22</f>
        <v>308</v>
      </c>
      <c r="G22" s="78">
        <f aca="true" t="shared" si="4" ref="G22:G33">F22/2</f>
        <v>154</v>
      </c>
      <c r="I22" s="76"/>
      <c r="J22" s="72" t="s">
        <v>13</v>
      </c>
      <c r="K22" s="77"/>
      <c r="L22" s="77">
        <v>193</v>
      </c>
      <c r="M22" s="77"/>
      <c r="N22" s="92">
        <f aca="true" t="shared" si="5" ref="N22:N29">M22+L22+K22</f>
        <v>193</v>
      </c>
      <c r="O22" s="78"/>
    </row>
    <row r="23" spans="1:15" ht="15">
      <c r="A23" s="76">
        <v>4.2</v>
      </c>
      <c r="B23" s="72" t="s">
        <v>54</v>
      </c>
      <c r="C23" s="77"/>
      <c r="D23" s="77">
        <v>144</v>
      </c>
      <c r="E23" s="77">
        <v>136</v>
      </c>
      <c r="F23" s="92">
        <f t="shared" si="3"/>
        <v>280</v>
      </c>
      <c r="G23" s="78">
        <f t="shared" si="4"/>
        <v>140</v>
      </c>
      <c r="I23" s="76"/>
      <c r="J23" s="72" t="s">
        <v>42</v>
      </c>
      <c r="K23" s="77"/>
      <c r="L23" s="77">
        <v>169</v>
      </c>
      <c r="M23" s="77"/>
      <c r="N23" s="92">
        <f t="shared" si="5"/>
        <v>169</v>
      </c>
      <c r="O23" s="78"/>
    </row>
    <row r="24" spans="1:15" ht="15">
      <c r="A24" s="76">
        <v>6.1</v>
      </c>
      <c r="B24" s="72" t="s">
        <v>12</v>
      </c>
      <c r="C24" s="77"/>
      <c r="D24" s="77">
        <v>213</v>
      </c>
      <c r="E24" s="77">
        <v>171</v>
      </c>
      <c r="F24" s="92">
        <f t="shared" si="3"/>
        <v>384</v>
      </c>
      <c r="G24" s="78">
        <f t="shared" si="4"/>
        <v>192</v>
      </c>
      <c r="I24" s="76"/>
      <c r="J24" s="72" t="s">
        <v>48</v>
      </c>
      <c r="K24" s="77"/>
      <c r="L24" s="77">
        <v>155</v>
      </c>
      <c r="M24" s="77"/>
      <c r="N24" s="92">
        <f t="shared" si="5"/>
        <v>155</v>
      </c>
      <c r="O24" s="78"/>
    </row>
    <row r="25" spans="1:15" ht="15.75">
      <c r="A25" s="76">
        <v>6.2</v>
      </c>
      <c r="B25" s="72" t="s">
        <v>19</v>
      </c>
      <c r="C25" s="77"/>
      <c r="D25" s="77">
        <v>201</v>
      </c>
      <c r="E25" s="77">
        <v>190</v>
      </c>
      <c r="F25" s="92">
        <f t="shared" si="3"/>
        <v>391</v>
      </c>
      <c r="G25" s="78">
        <f t="shared" si="4"/>
        <v>195.5</v>
      </c>
      <c r="I25" s="76"/>
      <c r="J25" s="21" t="s">
        <v>49</v>
      </c>
      <c r="K25" s="77"/>
      <c r="L25" s="77">
        <v>149</v>
      </c>
      <c r="M25" s="77"/>
      <c r="N25" s="92">
        <f t="shared" si="5"/>
        <v>149</v>
      </c>
      <c r="O25" s="78"/>
    </row>
    <row r="26" spans="1:15" ht="15">
      <c r="A26" s="76">
        <v>1.1</v>
      </c>
      <c r="B26" s="72" t="s">
        <v>13</v>
      </c>
      <c r="C26" s="77"/>
      <c r="D26" s="77">
        <v>156</v>
      </c>
      <c r="E26" s="77">
        <v>240</v>
      </c>
      <c r="F26" s="92">
        <f t="shared" si="3"/>
        <v>396</v>
      </c>
      <c r="G26" s="78">
        <f t="shared" si="4"/>
        <v>198</v>
      </c>
      <c r="I26" s="76"/>
      <c r="J26" s="72" t="s">
        <v>19</v>
      </c>
      <c r="K26" s="77">
        <v>8</v>
      </c>
      <c r="L26" s="77">
        <v>132</v>
      </c>
      <c r="M26" s="77"/>
      <c r="N26" s="92">
        <f t="shared" si="5"/>
        <v>140</v>
      </c>
      <c r="O26" s="78"/>
    </row>
    <row r="27" spans="1:15" ht="15">
      <c r="A27" s="76">
        <v>1.2</v>
      </c>
      <c r="B27" s="72" t="s">
        <v>25</v>
      </c>
      <c r="C27" s="77"/>
      <c r="D27" s="77">
        <v>192</v>
      </c>
      <c r="E27" s="77">
        <v>188</v>
      </c>
      <c r="F27" s="92">
        <f t="shared" si="3"/>
        <v>380</v>
      </c>
      <c r="G27" s="78">
        <f t="shared" si="4"/>
        <v>190</v>
      </c>
      <c r="I27" s="76"/>
      <c r="J27" s="72" t="s">
        <v>50</v>
      </c>
      <c r="K27" s="77"/>
      <c r="L27" s="77">
        <v>137</v>
      </c>
      <c r="M27" s="77"/>
      <c r="N27" s="92">
        <f t="shared" si="5"/>
        <v>137</v>
      </c>
      <c r="O27" s="78"/>
    </row>
    <row r="28" spans="1:15" ht="15.75">
      <c r="A28" s="76">
        <v>3.1</v>
      </c>
      <c r="B28" s="72" t="s">
        <v>33</v>
      </c>
      <c r="C28" s="77"/>
      <c r="D28" s="77">
        <v>143</v>
      </c>
      <c r="E28" s="77">
        <v>168</v>
      </c>
      <c r="F28" s="92">
        <f t="shared" si="3"/>
        <v>311</v>
      </c>
      <c r="G28" s="78">
        <f t="shared" si="4"/>
        <v>155.5</v>
      </c>
      <c r="I28" s="76"/>
      <c r="J28" s="21"/>
      <c r="K28" s="77"/>
      <c r="L28" s="77"/>
      <c r="M28" s="77"/>
      <c r="N28" s="92">
        <f t="shared" si="5"/>
        <v>0</v>
      </c>
      <c r="O28" s="78"/>
    </row>
    <row r="29" spans="1:15" ht="15.75" thickBot="1">
      <c r="A29" s="76">
        <v>3.2</v>
      </c>
      <c r="B29" s="72" t="s">
        <v>42</v>
      </c>
      <c r="C29" s="77"/>
      <c r="D29" s="77">
        <v>208</v>
      </c>
      <c r="E29" s="77">
        <v>160</v>
      </c>
      <c r="F29" s="92">
        <f t="shared" si="3"/>
        <v>368</v>
      </c>
      <c r="G29" s="78">
        <f t="shared" si="4"/>
        <v>184</v>
      </c>
      <c r="I29" s="83"/>
      <c r="J29" s="84"/>
      <c r="K29" s="85"/>
      <c r="L29" s="85"/>
      <c r="M29" s="85"/>
      <c r="N29" s="93">
        <f t="shared" si="5"/>
        <v>0</v>
      </c>
      <c r="O29" s="86"/>
    </row>
    <row r="30" spans="1:7" ht="15">
      <c r="A30" s="76">
        <v>5.1</v>
      </c>
      <c r="B30" s="72" t="s">
        <v>11</v>
      </c>
      <c r="C30" s="77"/>
      <c r="D30" s="77">
        <v>165</v>
      </c>
      <c r="E30" s="77">
        <v>158</v>
      </c>
      <c r="F30" s="92">
        <f t="shared" si="3"/>
        <v>323</v>
      </c>
      <c r="G30" s="78">
        <f t="shared" si="4"/>
        <v>161.5</v>
      </c>
    </row>
    <row r="31" spans="1:7" ht="15">
      <c r="A31" s="76">
        <v>5.2</v>
      </c>
      <c r="B31" s="72" t="s">
        <v>50</v>
      </c>
      <c r="C31" s="77"/>
      <c r="D31" s="77">
        <v>175</v>
      </c>
      <c r="E31" s="77">
        <v>152</v>
      </c>
      <c r="F31" s="92">
        <f t="shared" si="3"/>
        <v>327</v>
      </c>
      <c r="G31" s="78">
        <f t="shared" si="4"/>
        <v>163.5</v>
      </c>
    </row>
    <row r="32" spans="1:16" ht="15.75" thickBot="1">
      <c r="A32" s="76">
        <v>2.1</v>
      </c>
      <c r="B32" s="72" t="s">
        <v>31</v>
      </c>
      <c r="C32" s="77"/>
      <c r="D32" s="77">
        <v>172</v>
      </c>
      <c r="E32" s="77">
        <v>132</v>
      </c>
      <c r="F32" s="92">
        <f t="shared" si="3"/>
        <v>304</v>
      </c>
      <c r="G32" s="78">
        <f t="shared" si="4"/>
        <v>152</v>
      </c>
      <c r="P32" s="94"/>
    </row>
    <row r="33" spans="1:16" ht="16.5" thickBot="1">
      <c r="A33" s="83">
        <v>2.2</v>
      </c>
      <c r="B33" s="31" t="s">
        <v>49</v>
      </c>
      <c r="C33" s="85"/>
      <c r="D33" s="85">
        <v>185</v>
      </c>
      <c r="E33" s="85">
        <v>174</v>
      </c>
      <c r="F33" s="93">
        <f t="shared" si="3"/>
        <v>359</v>
      </c>
      <c r="G33" s="86">
        <f t="shared" si="4"/>
        <v>179.5</v>
      </c>
      <c r="I33" s="91" t="s">
        <v>36</v>
      </c>
      <c r="J33" s="66" t="s">
        <v>39</v>
      </c>
      <c r="K33" s="66" t="s">
        <v>2</v>
      </c>
      <c r="L33" s="66" t="s">
        <v>27</v>
      </c>
      <c r="M33" s="66" t="s">
        <v>38</v>
      </c>
      <c r="N33" s="66" t="s">
        <v>7</v>
      </c>
      <c r="O33" s="67" t="s">
        <v>8</v>
      </c>
      <c r="P33" s="94"/>
    </row>
    <row r="34" spans="9:16" ht="15">
      <c r="I34" s="76"/>
      <c r="J34" s="72" t="s">
        <v>42</v>
      </c>
      <c r="K34" s="77"/>
      <c r="L34" s="77">
        <v>184</v>
      </c>
      <c r="M34" s="77"/>
      <c r="N34" s="92">
        <f>M34+L34+K34</f>
        <v>184</v>
      </c>
      <c r="O34" s="78"/>
      <c r="P34" s="94"/>
    </row>
    <row r="35" spans="9:15" ht="15">
      <c r="I35" s="76"/>
      <c r="J35" s="72" t="s">
        <v>13</v>
      </c>
      <c r="K35" s="77"/>
      <c r="L35" s="77">
        <v>161</v>
      </c>
      <c r="M35" s="77"/>
      <c r="N35" s="92">
        <f>M35+L35+K35</f>
        <v>161</v>
      </c>
      <c r="O35" s="78"/>
    </row>
    <row r="36" spans="9:15" ht="15">
      <c r="I36" s="76"/>
      <c r="J36" s="72" t="s">
        <v>48</v>
      </c>
      <c r="K36" s="77"/>
      <c r="L36" s="77">
        <v>160</v>
      </c>
      <c r="M36" s="77"/>
      <c r="N36" s="92">
        <f>M36+L36+K36</f>
        <v>160</v>
      </c>
      <c r="O36" s="78"/>
    </row>
    <row r="37" spans="9:15" ht="15.75" thickBot="1">
      <c r="I37" s="83"/>
      <c r="J37" s="84"/>
      <c r="K37" s="85"/>
      <c r="L37" s="85"/>
      <c r="M37" s="85"/>
      <c r="N37" s="93">
        <f>M37+L37+K37</f>
        <v>0</v>
      </c>
      <c r="O37" s="8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7" sqref="C7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">
      <c r="A2" s="71">
        <v>1</v>
      </c>
      <c r="B2" s="72" t="s">
        <v>25</v>
      </c>
      <c r="C2" s="72"/>
      <c r="D2" s="73">
        <v>186</v>
      </c>
      <c r="E2" s="73">
        <v>210</v>
      </c>
      <c r="F2" s="73">
        <v>179</v>
      </c>
      <c r="G2" s="73">
        <v>150</v>
      </c>
      <c r="H2" s="73">
        <v>172</v>
      </c>
      <c r="I2" s="73"/>
      <c r="J2" s="72">
        <f aca="true" t="shared" si="0" ref="J2:J16">H2+G2+F2+E2+D2+C2</f>
        <v>897</v>
      </c>
      <c r="K2" s="74">
        <f aca="true" t="shared" si="1" ref="K2:K16">J2/5</f>
        <v>179.4</v>
      </c>
      <c r="L2" s="75"/>
      <c r="M2" s="76"/>
      <c r="N2" s="72" t="s">
        <v>33</v>
      </c>
      <c r="O2" s="77"/>
      <c r="P2" s="77">
        <v>143</v>
      </c>
      <c r="Q2" s="78">
        <f aca="true" t="shared" si="2" ref="Q2:Q10">P2+O2</f>
        <v>143</v>
      </c>
    </row>
    <row r="3" spans="1:17" ht="15">
      <c r="A3" s="71">
        <v>2</v>
      </c>
      <c r="B3" s="72" t="s">
        <v>28</v>
      </c>
      <c r="C3" s="72"/>
      <c r="D3" s="82">
        <v>179</v>
      </c>
      <c r="E3" s="73">
        <v>164</v>
      </c>
      <c r="F3" s="73">
        <v>170</v>
      </c>
      <c r="G3" s="73">
        <v>222</v>
      </c>
      <c r="H3" s="73">
        <v>159</v>
      </c>
      <c r="I3" s="73"/>
      <c r="J3" s="72">
        <f t="shared" si="0"/>
        <v>894</v>
      </c>
      <c r="K3" s="74">
        <f t="shared" si="1"/>
        <v>178.8</v>
      </c>
      <c r="L3" s="80"/>
      <c r="M3" s="76"/>
      <c r="N3" s="72" t="s">
        <v>55</v>
      </c>
      <c r="O3" s="77">
        <v>8</v>
      </c>
      <c r="P3" s="77">
        <v>144</v>
      </c>
      <c r="Q3" s="78">
        <f t="shared" si="2"/>
        <v>152</v>
      </c>
    </row>
    <row r="4" spans="1:17" ht="15">
      <c r="A4" s="71">
        <v>3</v>
      </c>
      <c r="B4" s="72" t="s">
        <v>23</v>
      </c>
      <c r="C4" s="81"/>
      <c r="D4" s="73">
        <v>157</v>
      </c>
      <c r="E4" s="73">
        <v>173</v>
      </c>
      <c r="F4" s="73">
        <v>183</v>
      </c>
      <c r="G4" s="73">
        <v>193</v>
      </c>
      <c r="H4" s="73">
        <v>175</v>
      </c>
      <c r="I4" s="73"/>
      <c r="J4" s="72">
        <f t="shared" si="0"/>
        <v>881</v>
      </c>
      <c r="K4" s="74">
        <f t="shared" si="1"/>
        <v>176.2</v>
      </c>
      <c r="L4" s="80"/>
      <c r="M4" s="76"/>
      <c r="N4" s="72"/>
      <c r="O4" s="77"/>
      <c r="P4" s="77"/>
      <c r="Q4" s="78">
        <f t="shared" si="2"/>
        <v>0</v>
      </c>
    </row>
    <row r="5" spans="1:17" ht="15.75">
      <c r="A5" s="71">
        <v>4</v>
      </c>
      <c r="B5" s="72" t="s">
        <v>13</v>
      </c>
      <c r="C5" s="43"/>
      <c r="D5" s="43">
        <v>149</v>
      </c>
      <c r="E5" s="43">
        <v>221</v>
      </c>
      <c r="F5" s="43">
        <v>165</v>
      </c>
      <c r="G5" s="43">
        <v>168</v>
      </c>
      <c r="H5" s="43">
        <v>169</v>
      </c>
      <c r="I5" s="43"/>
      <c r="J5" s="96">
        <f t="shared" si="0"/>
        <v>872</v>
      </c>
      <c r="K5" s="74">
        <f t="shared" si="1"/>
        <v>174.4</v>
      </c>
      <c r="L5" s="80"/>
      <c r="M5" s="76"/>
      <c r="N5" s="72"/>
      <c r="O5" s="77"/>
      <c r="P5" s="77"/>
      <c r="Q5" s="78">
        <f t="shared" si="2"/>
        <v>0</v>
      </c>
    </row>
    <row r="6" spans="1:17" ht="15.75">
      <c r="A6" s="71">
        <v>5</v>
      </c>
      <c r="B6" s="21" t="s">
        <v>56</v>
      </c>
      <c r="C6" s="81"/>
      <c r="D6" s="73">
        <v>150</v>
      </c>
      <c r="E6" s="73">
        <v>180</v>
      </c>
      <c r="F6" s="73">
        <v>133</v>
      </c>
      <c r="G6" s="73">
        <v>214</v>
      </c>
      <c r="H6" s="73">
        <v>166</v>
      </c>
      <c r="I6" s="73"/>
      <c r="J6" s="72">
        <f t="shared" si="0"/>
        <v>843</v>
      </c>
      <c r="K6" s="74">
        <f t="shared" si="1"/>
        <v>168.6</v>
      </c>
      <c r="L6" s="80"/>
      <c r="M6" s="76"/>
      <c r="N6" s="72"/>
      <c r="O6" s="77"/>
      <c r="P6" s="77"/>
      <c r="Q6" s="78">
        <f t="shared" si="2"/>
        <v>0</v>
      </c>
    </row>
    <row r="7" spans="1:17" ht="15">
      <c r="A7" s="71">
        <v>6</v>
      </c>
      <c r="B7" s="72" t="s">
        <v>11</v>
      </c>
      <c r="C7" s="79"/>
      <c r="D7" s="73">
        <v>177</v>
      </c>
      <c r="E7" s="73">
        <v>167</v>
      </c>
      <c r="F7" s="73">
        <v>135</v>
      </c>
      <c r="G7" s="73">
        <v>179</v>
      </c>
      <c r="H7" s="73">
        <v>151</v>
      </c>
      <c r="I7" s="73"/>
      <c r="J7" s="72">
        <f t="shared" si="0"/>
        <v>809</v>
      </c>
      <c r="K7" s="74">
        <f t="shared" si="1"/>
        <v>161.8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57</v>
      </c>
      <c r="C8" s="72"/>
      <c r="D8" s="73">
        <v>155</v>
      </c>
      <c r="E8" s="73">
        <v>158</v>
      </c>
      <c r="F8" s="73">
        <v>186</v>
      </c>
      <c r="G8" s="73">
        <v>148</v>
      </c>
      <c r="H8" s="73">
        <v>161</v>
      </c>
      <c r="I8" s="73"/>
      <c r="J8" s="72">
        <f t="shared" si="0"/>
        <v>808</v>
      </c>
      <c r="K8" s="74">
        <f t="shared" si="1"/>
        <v>161.6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33</v>
      </c>
      <c r="C9" s="43"/>
      <c r="D9" s="43">
        <v>115</v>
      </c>
      <c r="E9" s="43">
        <v>124</v>
      </c>
      <c r="F9" s="43">
        <v>199</v>
      </c>
      <c r="G9" s="43">
        <v>166</v>
      </c>
      <c r="H9" s="43">
        <v>189</v>
      </c>
      <c r="I9" s="43"/>
      <c r="J9" s="72">
        <f t="shared" si="0"/>
        <v>793</v>
      </c>
      <c r="K9" s="74">
        <f t="shared" si="1"/>
        <v>158.6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55</v>
      </c>
      <c r="C10" s="72">
        <v>40</v>
      </c>
      <c r="D10" s="73">
        <v>140</v>
      </c>
      <c r="E10" s="73">
        <v>127</v>
      </c>
      <c r="F10" s="73">
        <v>144</v>
      </c>
      <c r="G10" s="73">
        <v>167</v>
      </c>
      <c r="H10" s="73">
        <v>154</v>
      </c>
      <c r="I10" s="73"/>
      <c r="J10" s="72">
        <f t="shared" si="0"/>
        <v>772</v>
      </c>
      <c r="K10" s="74">
        <f t="shared" si="1"/>
        <v>154.4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58</v>
      </c>
      <c r="C11" s="72"/>
      <c r="D11" s="73">
        <v>141</v>
      </c>
      <c r="E11" s="73">
        <v>156</v>
      </c>
      <c r="F11" s="73">
        <v>140</v>
      </c>
      <c r="G11" s="73">
        <v>147</v>
      </c>
      <c r="H11" s="73">
        <v>119</v>
      </c>
      <c r="I11" s="73"/>
      <c r="J11" s="72">
        <f t="shared" si="0"/>
        <v>703</v>
      </c>
      <c r="K11" s="74">
        <f t="shared" si="1"/>
        <v>140.6</v>
      </c>
      <c r="L11" s="80"/>
      <c r="M11" s="75"/>
      <c r="N11" s="75"/>
      <c r="O11" s="75"/>
      <c r="P11" s="75"/>
    </row>
    <row r="12" spans="1:16" ht="15">
      <c r="A12" s="71"/>
      <c r="B12" s="72"/>
      <c r="C12" s="72"/>
      <c r="D12" s="73"/>
      <c r="E12" s="73"/>
      <c r="F12" s="73"/>
      <c r="G12" s="73"/>
      <c r="H12" s="73"/>
      <c r="I12" s="73"/>
      <c r="J12" s="72">
        <f t="shared" si="0"/>
        <v>0</v>
      </c>
      <c r="K12" s="74">
        <f t="shared" si="1"/>
        <v>0</v>
      </c>
      <c r="L12" s="80"/>
      <c r="M12" s="75"/>
      <c r="N12" s="75"/>
      <c r="O12" s="75"/>
      <c r="P12" s="75"/>
    </row>
    <row r="13" spans="1:11" ht="15">
      <c r="A13" s="71"/>
      <c r="B13" s="72"/>
      <c r="C13" s="72"/>
      <c r="D13" s="73"/>
      <c r="E13" s="73"/>
      <c r="F13" s="73"/>
      <c r="G13" s="73"/>
      <c r="H13" s="73"/>
      <c r="I13" s="73"/>
      <c r="J13" s="72">
        <f t="shared" si="0"/>
        <v>0</v>
      </c>
      <c r="K13" s="74">
        <f t="shared" si="1"/>
        <v>0</v>
      </c>
    </row>
    <row r="14" spans="1:11" ht="15">
      <c r="A14" s="71"/>
      <c r="B14" s="72"/>
      <c r="C14" s="72"/>
      <c r="D14" s="73"/>
      <c r="E14" s="73"/>
      <c r="F14" s="73"/>
      <c r="G14" s="73"/>
      <c r="H14" s="73"/>
      <c r="I14" s="73"/>
      <c r="J14" s="72">
        <f t="shared" si="0"/>
        <v>0</v>
      </c>
      <c r="K14" s="74">
        <f t="shared" si="1"/>
        <v>0</v>
      </c>
    </row>
    <row r="15" spans="1:11" ht="15">
      <c r="A15" s="71"/>
      <c r="B15" s="72"/>
      <c r="C15" s="72"/>
      <c r="D15" s="73"/>
      <c r="E15" s="73"/>
      <c r="F15" s="73"/>
      <c r="G15" s="73"/>
      <c r="H15" s="73"/>
      <c r="I15" s="73"/>
      <c r="J15" s="72">
        <f t="shared" si="0"/>
        <v>0</v>
      </c>
      <c r="K15" s="74">
        <f t="shared" si="1"/>
        <v>0</v>
      </c>
    </row>
    <row r="16" spans="1:11" ht="15.75" thickBot="1">
      <c r="A16" s="88"/>
      <c r="B16" s="84"/>
      <c r="C16" s="84"/>
      <c r="D16" s="89"/>
      <c r="E16" s="89"/>
      <c r="F16" s="89"/>
      <c r="G16" s="89"/>
      <c r="H16" s="89"/>
      <c r="I16" s="89"/>
      <c r="J16" s="84">
        <f t="shared" si="0"/>
        <v>0</v>
      </c>
      <c r="K16" s="90">
        <f t="shared" si="1"/>
        <v>0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/>
      <c r="B19" s="72" t="s">
        <v>25</v>
      </c>
      <c r="C19" s="77"/>
      <c r="D19" s="77">
        <v>215</v>
      </c>
      <c r="E19" s="77">
        <v>184</v>
      </c>
      <c r="F19" s="92">
        <f aca="true" t="shared" si="3" ref="F19:F30">E19+D19+C19</f>
        <v>399</v>
      </c>
      <c r="G19" s="78">
        <f aca="true" t="shared" si="4" ref="G19:G30">F19/2</f>
        <v>199.5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/>
      <c r="B20" s="72" t="s">
        <v>33</v>
      </c>
      <c r="C20" s="77"/>
      <c r="D20" s="77">
        <v>192</v>
      </c>
      <c r="E20" s="77">
        <v>189</v>
      </c>
      <c r="F20" s="92">
        <f t="shared" si="3"/>
        <v>381</v>
      </c>
      <c r="G20" s="78">
        <f t="shared" si="4"/>
        <v>190.5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">
      <c r="A21" s="76"/>
      <c r="B21" s="72" t="s">
        <v>28</v>
      </c>
      <c r="C21" s="77"/>
      <c r="D21" s="77">
        <v>131</v>
      </c>
      <c r="E21" s="77">
        <v>175</v>
      </c>
      <c r="F21" s="92">
        <f t="shared" si="3"/>
        <v>306</v>
      </c>
      <c r="G21" s="78">
        <f t="shared" si="4"/>
        <v>153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95"/>
      <c r="B22" s="72" t="s">
        <v>55</v>
      </c>
      <c r="C22" s="77">
        <v>16</v>
      </c>
      <c r="D22" s="77">
        <v>174</v>
      </c>
      <c r="E22" s="77">
        <v>186</v>
      </c>
      <c r="F22" s="92">
        <f t="shared" si="3"/>
        <v>376</v>
      </c>
      <c r="G22" s="78">
        <f t="shared" si="4"/>
        <v>188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/>
      <c r="B23" s="72" t="s">
        <v>11</v>
      </c>
      <c r="C23" s="77"/>
      <c r="D23" s="77">
        <v>163</v>
      </c>
      <c r="E23" s="77">
        <v>138</v>
      </c>
      <c r="F23" s="92">
        <f t="shared" si="3"/>
        <v>301</v>
      </c>
      <c r="G23" s="78">
        <f t="shared" si="4"/>
        <v>150.5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">
      <c r="A24" s="76"/>
      <c r="B24" s="72" t="s">
        <v>23</v>
      </c>
      <c r="C24" s="77"/>
      <c r="D24" s="77">
        <v>181</v>
      </c>
      <c r="E24" s="77">
        <v>140</v>
      </c>
      <c r="F24" s="92">
        <f t="shared" si="3"/>
        <v>321</v>
      </c>
      <c r="G24" s="78">
        <f t="shared" si="4"/>
        <v>160.5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/>
      <c r="B25" s="72" t="s">
        <v>13</v>
      </c>
      <c r="C25" s="77"/>
      <c r="D25" s="77">
        <v>204</v>
      </c>
      <c r="E25" s="77">
        <v>192</v>
      </c>
      <c r="F25" s="92">
        <f t="shared" si="3"/>
        <v>396</v>
      </c>
      <c r="G25" s="78">
        <f t="shared" si="4"/>
        <v>198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6.5" thickBot="1">
      <c r="A26" s="76"/>
      <c r="B26" s="21" t="s">
        <v>56</v>
      </c>
      <c r="C26" s="77"/>
      <c r="D26" s="77">
        <v>170</v>
      </c>
      <c r="E26" s="77">
        <v>154</v>
      </c>
      <c r="F26" s="92">
        <f t="shared" si="3"/>
        <v>324</v>
      </c>
      <c r="G26" s="78">
        <f t="shared" si="4"/>
        <v>162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">
      <c r="I31" s="76"/>
      <c r="J31" s="72" t="s">
        <v>25</v>
      </c>
      <c r="K31" s="77"/>
      <c r="L31" s="77">
        <v>202</v>
      </c>
      <c r="M31" s="77"/>
      <c r="N31" s="92">
        <f>M31+L31+K31</f>
        <v>202</v>
      </c>
      <c r="O31" s="78"/>
    </row>
    <row r="32" spans="9:16" ht="15">
      <c r="I32" s="76"/>
      <c r="J32" s="72" t="s">
        <v>23</v>
      </c>
      <c r="K32" s="77"/>
      <c r="L32" s="77">
        <v>184</v>
      </c>
      <c r="M32" s="77"/>
      <c r="N32" s="92">
        <f>M32+L32+K32</f>
        <v>184</v>
      </c>
      <c r="O32" s="78"/>
      <c r="P32" s="94"/>
    </row>
    <row r="33" spans="9:16" ht="15">
      <c r="I33" s="76"/>
      <c r="J33" s="72" t="s">
        <v>55</v>
      </c>
      <c r="K33" s="77">
        <v>8</v>
      </c>
      <c r="L33" s="77">
        <v>160</v>
      </c>
      <c r="M33" s="77"/>
      <c r="N33" s="92">
        <f>M33+L33+K33</f>
        <v>168</v>
      </c>
      <c r="O33" s="78"/>
      <c r="P33" s="94"/>
    </row>
    <row r="34" spans="9:16" ht="15.75" thickBot="1">
      <c r="I34" s="83"/>
      <c r="J34" s="84" t="s">
        <v>13</v>
      </c>
      <c r="K34" s="85"/>
      <c r="L34" s="85">
        <v>161</v>
      </c>
      <c r="M34" s="85"/>
      <c r="N34" s="93">
        <f>M34+L34+K34</f>
        <v>161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I30" sqref="I30:O34"/>
    </sheetView>
  </sheetViews>
  <sheetFormatPr defaultColWidth="19.00390625" defaultRowHeight="15"/>
  <cols>
    <col min="1" max="1" width="5.8515625" style="1" customWidth="1"/>
    <col min="2" max="2" width="26.421875" style="1" bestFit="1" customWidth="1"/>
    <col min="3" max="3" width="5.00390625" style="1" bestFit="1" customWidth="1"/>
    <col min="4" max="5" width="7.57421875" style="1" bestFit="1" customWidth="1"/>
    <col min="6" max="6" width="7.8515625" style="1" bestFit="1" customWidth="1"/>
    <col min="7" max="9" width="7.57421875" style="1" bestFit="1" customWidth="1"/>
    <col min="10" max="10" width="22.7109375" style="1" bestFit="1" customWidth="1"/>
    <col min="11" max="11" width="10.421875" style="1" bestFit="1" customWidth="1"/>
    <col min="12" max="13" width="7.28125" style="1" bestFit="1" customWidth="1"/>
    <col min="14" max="14" width="21.00390625" style="1" bestFit="1" customWidth="1"/>
    <col min="15" max="15" width="10.421875" style="1" bestFit="1" customWidth="1"/>
    <col min="16" max="16" width="7.140625" style="1" bestFit="1" customWidth="1"/>
    <col min="17" max="17" width="7.421875" style="1" bestFit="1" customWidth="1"/>
    <col min="18" max="16384" width="19.00390625" style="1" customWidth="1"/>
  </cols>
  <sheetData>
    <row r="1" spans="1:17" ht="15">
      <c r="A1" s="65" t="s">
        <v>0</v>
      </c>
      <c r="B1" s="66" t="s">
        <v>15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16</v>
      </c>
      <c r="I1" s="66" t="s">
        <v>17</v>
      </c>
      <c r="J1" s="66" t="s">
        <v>7</v>
      </c>
      <c r="K1" s="67" t="s">
        <v>8</v>
      </c>
      <c r="L1" s="35"/>
      <c r="M1" s="68" t="s">
        <v>0</v>
      </c>
      <c r="N1" s="69" t="s">
        <v>9</v>
      </c>
      <c r="O1" s="69" t="s">
        <v>2</v>
      </c>
      <c r="P1" s="69" t="s">
        <v>27</v>
      </c>
      <c r="Q1" s="70" t="s">
        <v>10</v>
      </c>
    </row>
    <row r="2" spans="1:17" ht="15.75">
      <c r="A2" s="71">
        <v>1</v>
      </c>
      <c r="B2" s="72" t="s">
        <v>13</v>
      </c>
      <c r="C2" s="43"/>
      <c r="D2" s="43">
        <v>160</v>
      </c>
      <c r="E2" s="43">
        <v>181</v>
      </c>
      <c r="F2" s="43">
        <v>163</v>
      </c>
      <c r="G2" s="43">
        <v>169</v>
      </c>
      <c r="H2" s="43">
        <v>237</v>
      </c>
      <c r="I2" s="43"/>
      <c r="J2" s="96">
        <f aca="true" t="shared" si="0" ref="J2:J16">H2+G2+F2+E2+D2+C2</f>
        <v>910</v>
      </c>
      <c r="K2" s="74">
        <f aca="true" t="shared" si="1" ref="K2:K16">J2/5</f>
        <v>182</v>
      </c>
      <c r="L2" s="75"/>
      <c r="M2" s="76"/>
      <c r="N2" s="72" t="s">
        <v>40</v>
      </c>
      <c r="O2" s="77"/>
      <c r="P2" s="77">
        <v>176</v>
      </c>
      <c r="Q2" s="78">
        <f aca="true" t="shared" si="2" ref="Q2:Q10">P2+O2</f>
        <v>176</v>
      </c>
    </row>
    <row r="3" spans="1:17" ht="15">
      <c r="A3" s="71">
        <v>2</v>
      </c>
      <c r="B3" s="72" t="s">
        <v>25</v>
      </c>
      <c r="C3" s="72"/>
      <c r="D3" s="73">
        <v>184</v>
      </c>
      <c r="E3" s="73">
        <v>192</v>
      </c>
      <c r="F3" s="73">
        <v>167</v>
      </c>
      <c r="G3" s="73">
        <v>190</v>
      </c>
      <c r="H3" s="73">
        <v>175</v>
      </c>
      <c r="I3" s="73"/>
      <c r="J3" s="72">
        <f t="shared" si="0"/>
        <v>908</v>
      </c>
      <c r="K3" s="74">
        <f t="shared" si="1"/>
        <v>181.6</v>
      </c>
      <c r="L3" s="80"/>
      <c r="M3" s="76"/>
      <c r="N3" s="72" t="s">
        <v>33</v>
      </c>
      <c r="O3" s="77"/>
      <c r="P3" s="77">
        <v>157</v>
      </c>
      <c r="Q3" s="78">
        <f t="shared" si="2"/>
        <v>157</v>
      </c>
    </row>
    <row r="4" spans="1:17" ht="15">
      <c r="A4" s="71">
        <v>3</v>
      </c>
      <c r="B4" s="72" t="s">
        <v>11</v>
      </c>
      <c r="C4" s="79"/>
      <c r="D4" s="73">
        <v>164</v>
      </c>
      <c r="E4" s="73">
        <v>177</v>
      </c>
      <c r="F4" s="73">
        <v>185</v>
      </c>
      <c r="G4" s="73">
        <v>206</v>
      </c>
      <c r="H4" s="73">
        <v>166</v>
      </c>
      <c r="I4" s="73"/>
      <c r="J4" s="72">
        <f t="shared" si="0"/>
        <v>898</v>
      </c>
      <c r="K4" s="74">
        <f t="shared" si="1"/>
        <v>179.6</v>
      </c>
      <c r="L4" s="80"/>
      <c r="M4" s="76"/>
      <c r="N4" s="72" t="s">
        <v>56</v>
      </c>
      <c r="O4" s="77"/>
      <c r="P4" s="77">
        <v>156</v>
      </c>
      <c r="Q4" s="78">
        <f t="shared" si="2"/>
        <v>156</v>
      </c>
    </row>
    <row r="5" spans="1:17" ht="15.75">
      <c r="A5" s="71">
        <v>4</v>
      </c>
      <c r="B5" s="21" t="s">
        <v>32</v>
      </c>
      <c r="C5" s="81">
        <v>40</v>
      </c>
      <c r="D5" s="73">
        <v>171</v>
      </c>
      <c r="E5" s="73">
        <v>158</v>
      </c>
      <c r="F5" s="73">
        <v>127</v>
      </c>
      <c r="G5" s="73">
        <v>214</v>
      </c>
      <c r="H5" s="73">
        <v>186</v>
      </c>
      <c r="I5" s="73"/>
      <c r="J5" s="72">
        <f t="shared" si="0"/>
        <v>896</v>
      </c>
      <c r="K5" s="74">
        <f t="shared" si="1"/>
        <v>179.2</v>
      </c>
      <c r="L5" s="80"/>
      <c r="M5" s="76"/>
      <c r="N5" s="72" t="s">
        <v>22</v>
      </c>
      <c r="O5" s="77"/>
      <c r="P5" s="77">
        <v>149</v>
      </c>
      <c r="Q5" s="78">
        <f t="shared" si="2"/>
        <v>149</v>
      </c>
    </row>
    <row r="6" spans="1:17" ht="15">
      <c r="A6" s="71">
        <v>5</v>
      </c>
      <c r="B6" s="72" t="s">
        <v>40</v>
      </c>
      <c r="C6" s="43"/>
      <c r="D6" s="43">
        <v>168</v>
      </c>
      <c r="E6" s="43">
        <v>168</v>
      </c>
      <c r="F6" s="43">
        <v>211</v>
      </c>
      <c r="G6" s="43">
        <v>188</v>
      </c>
      <c r="H6" s="43">
        <v>133</v>
      </c>
      <c r="I6" s="43"/>
      <c r="J6" s="72">
        <f t="shared" si="0"/>
        <v>868</v>
      </c>
      <c r="K6" s="74">
        <f t="shared" si="1"/>
        <v>173.6</v>
      </c>
      <c r="L6" s="80"/>
      <c r="M6" s="76"/>
      <c r="N6" s="72" t="s">
        <v>18</v>
      </c>
      <c r="O6" s="77"/>
      <c r="P6" s="77">
        <v>133</v>
      </c>
      <c r="Q6" s="78">
        <f t="shared" si="2"/>
        <v>133</v>
      </c>
    </row>
    <row r="7" spans="1:17" ht="15">
      <c r="A7" s="71">
        <v>6</v>
      </c>
      <c r="B7" s="72" t="s">
        <v>18</v>
      </c>
      <c r="C7" s="72"/>
      <c r="D7" s="82">
        <v>189</v>
      </c>
      <c r="E7" s="73">
        <v>126</v>
      </c>
      <c r="F7" s="73">
        <v>181</v>
      </c>
      <c r="G7" s="73">
        <v>156</v>
      </c>
      <c r="H7" s="73">
        <v>182</v>
      </c>
      <c r="I7" s="73"/>
      <c r="J7" s="72">
        <f t="shared" si="0"/>
        <v>834</v>
      </c>
      <c r="K7" s="74">
        <f t="shared" si="1"/>
        <v>166.8</v>
      </c>
      <c r="L7" s="75"/>
      <c r="M7" s="76"/>
      <c r="N7" s="72"/>
      <c r="O7" s="77"/>
      <c r="P7" s="77"/>
      <c r="Q7" s="78">
        <f t="shared" si="2"/>
        <v>0</v>
      </c>
    </row>
    <row r="8" spans="1:17" ht="15">
      <c r="A8" s="71">
        <v>7</v>
      </c>
      <c r="B8" s="72" t="s">
        <v>56</v>
      </c>
      <c r="C8" s="72"/>
      <c r="D8" s="73">
        <v>158</v>
      </c>
      <c r="E8" s="73">
        <v>158</v>
      </c>
      <c r="F8" s="73">
        <v>155</v>
      </c>
      <c r="G8" s="73">
        <v>153</v>
      </c>
      <c r="H8" s="73">
        <v>201</v>
      </c>
      <c r="I8" s="73"/>
      <c r="J8" s="72">
        <f t="shared" si="0"/>
        <v>825</v>
      </c>
      <c r="K8" s="74">
        <f t="shared" si="1"/>
        <v>165</v>
      </c>
      <c r="L8" s="75"/>
      <c r="M8" s="76"/>
      <c r="N8" s="72"/>
      <c r="O8" s="77"/>
      <c r="P8" s="77"/>
      <c r="Q8" s="78">
        <f t="shared" si="2"/>
        <v>0</v>
      </c>
    </row>
    <row r="9" spans="1:17" ht="15.75">
      <c r="A9" s="71">
        <v>8</v>
      </c>
      <c r="B9" s="72" t="s">
        <v>22</v>
      </c>
      <c r="C9" s="72"/>
      <c r="D9" s="73">
        <v>161</v>
      </c>
      <c r="E9" s="73">
        <v>159</v>
      </c>
      <c r="F9" s="73">
        <v>189</v>
      </c>
      <c r="G9" s="73">
        <v>161</v>
      </c>
      <c r="H9" s="73">
        <v>155</v>
      </c>
      <c r="I9" s="73"/>
      <c r="J9" s="72">
        <f t="shared" si="0"/>
        <v>825</v>
      </c>
      <c r="K9" s="74">
        <f t="shared" si="1"/>
        <v>165</v>
      </c>
      <c r="L9" s="75"/>
      <c r="M9" s="76"/>
      <c r="N9" s="21"/>
      <c r="O9" s="77"/>
      <c r="P9" s="77"/>
      <c r="Q9" s="78">
        <f t="shared" si="2"/>
        <v>0</v>
      </c>
    </row>
    <row r="10" spans="1:17" ht="15.75" thickBot="1">
      <c r="A10" s="71">
        <v>9</v>
      </c>
      <c r="B10" s="72" t="s">
        <v>42</v>
      </c>
      <c r="C10" s="72"/>
      <c r="D10" s="73">
        <v>173</v>
      </c>
      <c r="E10" s="73">
        <v>159</v>
      </c>
      <c r="F10" s="73">
        <v>136</v>
      </c>
      <c r="G10" s="73">
        <v>159</v>
      </c>
      <c r="H10" s="73">
        <v>178</v>
      </c>
      <c r="I10" s="73"/>
      <c r="J10" s="72">
        <f t="shared" si="0"/>
        <v>805</v>
      </c>
      <c r="K10" s="74">
        <f t="shared" si="1"/>
        <v>161</v>
      </c>
      <c r="L10" s="80"/>
      <c r="M10" s="83"/>
      <c r="N10" s="84"/>
      <c r="O10" s="85"/>
      <c r="P10" s="85"/>
      <c r="Q10" s="86">
        <f t="shared" si="2"/>
        <v>0</v>
      </c>
    </row>
    <row r="11" spans="1:16" ht="15">
      <c r="A11" s="71">
        <v>10</v>
      </c>
      <c r="B11" s="72" t="s">
        <v>33</v>
      </c>
      <c r="C11" s="72"/>
      <c r="D11" s="73">
        <v>157</v>
      </c>
      <c r="E11" s="73">
        <v>147</v>
      </c>
      <c r="F11" s="73">
        <v>118</v>
      </c>
      <c r="G11" s="73">
        <v>190</v>
      </c>
      <c r="H11" s="73">
        <v>186</v>
      </c>
      <c r="I11" s="73"/>
      <c r="J11" s="72">
        <f t="shared" si="0"/>
        <v>798</v>
      </c>
      <c r="K11" s="74">
        <f t="shared" si="1"/>
        <v>159.6</v>
      </c>
      <c r="L11" s="80"/>
      <c r="M11" s="75"/>
      <c r="N11" s="75"/>
      <c r="O11" s="75"/>
      <c r="P11" s="75"/>
    </row>
    <row r="12" spans="1:16" ht="15">
      <c r="A12" s="71">
        <v>11</v>
      </c>
      <c r="B12" s="72" t="s">
        <v>59</v>
      </c>
      <c r="C12" s="72"/>
      <c r="D12" s="73">
        <v>104</v>
      </c>
      <c r="E12" s="73">
        <v>179</v>
      </c>
      <c r="F12" s="73">
        <v>148</v>
      </c>
      <c r="G12" s="73">
        <v>146</v>
      </c>
      <c r="H12" s="73">
        <v>174</v>
      </c>
      <c r="I12" s="73"/>
      <c r="J12" s="72">
        <f t="shared" si="0"/>
        <v>751</v>
      </c>
      <c r="K12" s="74">
        <f t="shared" si="1"/>
        <v>150.2</v>
      </c>
      <c r="L12" s="80"/>
      <c r="M12" s="75"/>
      <c r="N12" s="75"/>
      <c r="O12" s="75"/>
      <c r="P12" s="75"/>
    </row>
    <row r="13" spans="1:11" ht="15">
      <c r="A13" s="71"/>
      <c r="B13" s="72"/>
      <c r="C13" s="72"/>
      <c r="D13" s="73"/>
      <c r="E13" s="73"/>
      <c r="F13" s="73"/>
      <c r="G13" s="73"/>
      <c r="H13" s="73"/>
      <c r="I13" s="73"/>
      <c r="J13" s="72">
        <f t="shared" si="0"/>
        <v>0</v>
      </c>
      <c r="K13" s="74">
        <f t="shared" si="1"/>
        <v>0</v>
      </c>
    </row>
    <row r="14" spans="1:11" ht="15">
      <c r="A14" s="71"/>
      <c r="B14" s="72"/>
      <c r="C14" s="72"/>
      <c r="D14" s="73"/>
      <c r="E14" s="73"/>
      <c r="F14" s="73"/>
      <c r="G14" s="73"/>
      <c r="H14" s="73"/>
      <c r="I14" s="73"/>
      <c r="J14" s="72">
        <f t="shared" si="0"/>
        <v>0</v>
      </c>
      <c r="K14" s="74">
        <f t="shared" si="1"/>
        <v>0</v>
      </c>
    </row>
    <row r="15" spans="1:11" ht="15">
      <c r="A15" s="71"/>
      <c r="B15" s="72"/>
      <c r="C15" s="72"/>
      <c r="D15" s="73"/>
      <c r="E15" s="73"/>
      <c r="F15" s="73"/>
      <c r="G15" s="73"/>
      <c r="H15" s="73"/>
      <c r="I15" s="73"/>
      <c r="J15" s="72">
        <f t="shared" si="0"/>
        <v>0</v>
      </c>
      <c r="K15" s="74">
        <f t="shared" si="1"/>
        <v>0</v>
      </c>
    </row>
    <row r="16" spans="1:11" ht="15.75" thickBot="1">
      <c r="A16" s="88"/>
      <c r="B16" s="84"/>
      <c r="C16" s="84"/>
      <c r="D16" s="89"/>
      <c r="E16" s="89"/>
      <c r="F16" s="89"/>
      <c r="G16" s="89"/>
      <c r="H16" s="89"/>
      <c r="I16" s="89"/>
      <c r="J16" s="84">
        <f t="shared" si="0"/>
        <v>0</v>
      </c>
      <c r="K16" s="90">
        <f t="shared" si="1"/>
        <v>0</v>
      </c>
    </row>
    <row r="17" ht="15.75" thickBot="1"/>
    <row r="18" spans="1:15" ht="15">
      <c r="A18" s="91" t="s">
        <v>36</v>
      </c>
      <c r="B18" s="66" t="s">
        <v>37</v>
      </c>
      <c r="C18" s="66" t="s">
        <v>2</v>
      </c>
      <c r="D18" s="66" t="s">
        <v>27</v>
      </c>
      <c r="E18" s="66" t="s">
        <v>38</v>
      </c>
      <c r="F18" s="66" t="s">
        <v>7</v>
      </c>
      <c r="G18" s="67" t="s">
        <v>8</v>
      </c>
      <c r="I18" s="91" t="s">
        <v>36</v>
      </c>
      <c r="J18" s="66" t="s">
        <v>37</v>
      </c>
      <c r="K18" s="66" t="s">
        <v>2</v>
      </c>
      <c r="L18" s="66" t="s">
        <v>27</v>
      </c>
      <c r="M18" s="66" t="s">
        <v>38</v>
      </c>
      <c r="N18" s="66" t="s">
        <v>7</v>
      </c>
      <c r="O18" s="67" t="s">
        <v>8</v>
      </c>
    </row>
    <row r="19" spans="1:15" ht="15">
      <c r="A19" s="76"/>
      <c r="B19" s="72" t="s">
        <v>13</v>
      </c>
      <c r="C19" s="77"/>
      <c r="D19" s="77">
        <v>188</v>
      </c>
      <c r="E19" s="77">
        <v>205</v>
      </c>
      <c r="F19" s="92">
        <f aca="true" t="shared" si="3" ref="F19:F30">E19+D19+C19</f>
        <v>393</v>
      </c>
      <c r="G19" s="78">
        <f aca="true" t="shared" si="4" ref="G19:G30">F19/2</f>
        <v>196.5</v>
      </c>
      <c r="I19" s="76"/>
      <c r="J19" s="72"/>
      <c r="K19" s="77"/>
      <c r="L19" s="77"/>
      <c r="M19" s="77"/>
      <c r="N19" s="92">
        <f aca="true" t="shared" si="5" ref="N19:N24">M19+L19+K19</f>
        <v>0</v>
      </c>
      <c r="O19" s="78"/>
    </row>
    <row r="20" spans="1:15" ht="15">
      <c r="A20" s="76"/>
      <c r="B20" s="97" t="s">
        <v>33</v>
      </c>
      <c r="C20" s="77"/>
      <c r="D20" s="77">
        <v>189</v>
      </c>
      <c r="E20" s="77">
        <v>171</v>
      </c>
      <c r="F20" s="92">
        <f t="shared" si="3"/>
        <v>360</v>
      </c>
      <c r="G20" s="78">
        <f t="shared" si="4"/>
        <v>180</v>
      </c>
      <c r="I20" s="76"/>
      <c r="J20" s="72"/>
      <c r="K20" s="77"/>
      <c r="L20" s="77"/>
      <c r="M20" s="77"/>
      <c r="N20" s="92">
        <f t="shared" si="5"/>
        <v>0</v>
      </c>
      <c r="O20" s="78"/>
    </row>
    <row r="21" spans="1:15" ht="15">
      <c r="A21" s="76"/>
      <c r="B21" s="72" t="s">
        <v>25</v>
      </c>
      <c r="C21" s="77"/>
      <c r="D21" s="77">
        <v>157</v>
      </c>
      <c r="E21" s="77">
        <v>133</v>
      </c>
      <c r="F21" s="92">
        <f t="shared" si="3"/>
        <v>290</v>
      </c>
      <c r="G21" s="78">
        <f t="shared" si="4"/>
        <v>145</v>
      </c>
      <c r="I21" s="76"/>
      <c r="J21" s="72"/>
      <c r="K21" s="77"/>
      <c r="L21" s="77"/>
      <c r="M21" s="77"/>
      <c r="N21" s="92">
        <f t="shared" si="5"/>
        <v>0</v>
      </c>
      <c r="O21" s="78"/>
    </row>
    <row r="22" spans="1:15" ht="15">
      <c r="A22" s="95"/>
      <c r="B22" s="72" t="s">
        <v>40</v>
      </c>
      <c r="C22" s="77"/>
      <c r="D22" s="77">
        <v>199</v>
      </c>
      <c r="E22" s="77">
        <v>171</v>
      </c>
      <c r="F22" s="92">
        <f t="shared" si="3"/>
        <v>370</v>
      </c>
      <c r="G22" s="78">
        <f t="shared" si="4"/>
        <v>185</v>
      </c>
      <c r="I22" s="76"/>
      <c r="J22" s="72"/>
      <c r="K22" s="77"/>
      <c r="L22" s="77"/>
      <c r="M22" s="77"/>
      <c r="N22" s="92">
        <f t="shared" si="5"/>
        <v>0</v>
      </c>
      <c r="O22" s="78"/>
    </row>
    <row r="23" spans="1:15" ht="15.75">
      <c r="A23" s="76"/>
      <c r="B23" s="72" t="s">
        <v>11</v>
      </c>
      <c r="C23" s="77"/>
      <c r="D23" s="77">
        <v>201</v>
      </c>
      <c r="E23" s="77">
        <v>175</v>
      </c>
      <c r="F23" s="92">
        <f t="shared" si="3"/>
        <v>376</v>
      </c>
      <c r="G23" s="78">
        <f t="shared" si="4"/>
        <v>188</v>
      </c>
      <c r="I23" s="76"/>
      <c r="J23" s="21"/>
      <c r="K23" s="77"/>
      <c r="L23" s="77"/>
      <c r="M23" s="77"/>
      <c r="N23" s="92">
        <f t="shared" si="5"/>
        <v>0</v>
      </c>
      <c r="O23" s="78"/>
    </row>
    <row r="24" spans="1:15" ht="15.75">
      <c r="A24" s="76"/>
      <c r="B24" s="21" t="s">
        <v>32</v>
      </c>
      <c r="C24" s="77">
        <v>16</v>
      </c>
      <c r="D24" s="77">
        <v>162</v>
      </c>
      <c r="E24" s="77">
        <v>163</v>
      </c>
      <c r="F24" s="92">
        <f t="shared" si="3"/>
        <v>341</v>
      </c>
      <c r="G24" s="78">
        <f t="shared" si="4"/>
        <v>170.5</v>
      </c>
      <c r="I24" s="76"/>
      <c r="J24" s="72"/>
      <c r="K24" s="77"/>
      <c r="L24" s="77"/>
      <c r="M24" s="77"/>
      <c r="N24" s="92">
        <f t="shared" si="5"/>
        <v>0</v>
      </c>
      <c r="O24" s="78"/>
    </row>
    <row r="25" spans="1:15" ht="15.75">
      <c r="A25" s="76"/>
      <c r="B25" s="72"/>
      <c r="C25" s="77"/>
      <c r="D25" s="77"/>
      <c r="E25" s="77"/>
      <c r="F25" s="92">
        <f t="shared" si="3"/>
        <v>0</v>
      </c>
      <c r="G25" s="78">
        <f t="shared" si="4"/>
        <v>0</v>
      </c>
      <c r="I25" s="76"/>
      <c r="J25" s="21"/>
      <c r="K25" s="77"/>
      <c r="L25" s="77"/>
      <c r="M25" s="77"/>
      <c r="N25" s="92">
        <f>M25+L25+K25</f>
        <v>0</v>
      </c>
      <c r="O25" s="78"/>
    </row>
    <row r="26" spans="1:15" ht="16.5" thickBot="1">
      <c r="A26" s="76"/>
      <c r="B26" s="21"/>
      <c r="C26" s="77"/>
      <c r="D26" s="77"/>
      <c r="E26" s="77"/>
      <c r="F26" s="92">
        <f t="shared" si="3"/>
        <v>0</v>
      </c>
      <c r="G26" s="78">
        <f t="shared" si="4"/>
        <v>0</v>
      </c>
      <c r="I26" s="83"/>
      <c r="J26" s="84"/>
      <c r="K26" s="85"/>
      <c r="L26" s="85"/>
      <c r="M26" s="85"/>
      <c r="N26" s="93">
        <f>M26+L26+K26</f>
        <v>0</v>
      </c>
      <c r="O26" s="86"/>
    </row>
    <row r="27" spans="1:7" ht="15">
      <c r="A27" s="76"/>
      <c r="B27" s="72"/>
      <c r="C27" s="77"/>
      <c r="D27" s="77"/>
      <c r="E27" s="77"/>
      <c r="F27" s="92">
        <f t="shared" si="3"/>
        <v>0</v>
      </c>
      <c r="G27" s="78">
        <f t="shared" si="4"/>
        <v>0</v>
      </c>
    </row>
    <row r="28" spans="1:7" ht="15">
      <c r="A28" s="76"/>
      <c r="B28" s="72"/>
      <c r="C28" s="77"/>
      <c r="D28" s="77"/>
      <c r="E28" s="77"/>
      <c r="F28" s="92">
        <f t="shared" si="3"/>
        <v>0</v>
      </c>
      <c r="G28" s="78">
        <f t="shared" si="4"/>
        <v>0</v>
      </c>
    </row>
    <row r="29" spans="1:7" ht="15.75" thickBot="1">
      <c r="A29" s="76"/>
      <c r="B29" s="72"/>
      <c r="C29" s="77"/>
      <c r="D29" s="77"/>
      <c r="E29" s="77"/>
      <c r="F29" s="92">
        <f t="shared" si="3"/>
        <v>0</v>
      </c>
      <c r="G29" s="78">
        <f t="shared" si="4"/>
        <v>0</v>
      </c>
    </row>
    <row r="30" spans="1:15" ht="15.75" thickBot="1">
      <c r="A30" s="83"/>
      <c r="B30" s="84"/>
      <c r="C30" s="85"/>
      <c r="D30" s="85"/>
      <c r="E30" s="85"/>
      <c r="F30" s="93">
        <f t="shared" si="3"/>
        <v>0</v>
      </c>
      <c r="G30" s="86">
        <f t="shared" si="4"/>
        <v>0</v>
      </c>
      <c r="I30" s="91" t="s">
        <v>36</v>
      </c>
      <c r="J30" s="66" t="s">
        <v>39</v>
      </c>
      <c r="K30" s="66" t="s">
        <v>2</v>
      </c>
      <c r="L30" s="66" t="s">
        <v>27</v>
      </c>
      <c r="M30" s="66" t="s">
        <v>38</v>
      </c>
      <c r="N30" s="66" t="s">
        <v>7</v>
      </c>
      <c r="O30" s="67" t="s">
        <v>8</v>
      </c>
    </row>
    <row r="31" spans="9:15" ht="15">
      <c r="I31" s="76"/>
      <c r="J31" s="72" t="s">
        <v>40</v>
      </c>
      <c r="K31" s="77"/>
      <c r="L31" s="77">
        <v>181</v>
      </c>
      <c r="M31" s="77"/>
      <c r="N31" s="92">
        <f>M31+L31+K31</f>
        <v>181</v>
      </c>
      <c r="O31" s="78"/>
    </row>
    <row r="32" spans="9:16" ht="15">
      <c r="I32" s="76"/>
      <c r="J32" s="72" t="s">
        <v>11</v>
      </c>
      <c r="K32" s="77"/>
      <c r="L32" s="77">
        <v>158</v>
      </c>
      <c r="M32" s="77"/>
      <c r="N32" s="92">
        <f>M32+L32+K32</f>
        <v>158</v>
      </c>
      <c r="O32" s="78"/>
      <c r="P32" s="94"/>
    </row>
    <row r="33" spans="9:16" ht="15">
      <c r="I33" s="76"/>
      <c r="J33" s="72" t="s">
        <v>13</v>
      </c>
      <c r="K33" s="77"/>
      <c r="L33" s="77">
        <v>156</v>
      </c>
      <c r="M33" s="77"/>
      <c r="N33" s="92">
        <f>M33+L33+K33</f>
        <v>156</v>
      </c>
      <c r="O33" s="78"/>
      <c r="P33" s="94"/>
    </row>
    <row r="34" spans="9:16" ht="15.75" thickBot="1">
      <c r="I34" s="83"/>
      <c r="J34" s="84"/>
      <c r="K34" s="85"/>
      <c r="L34" s="85"/>
      <c r="M34" s="85"/>
      <c r="N34" s="93">
        <f>M34+L34+K34</f>
        <v>0</v>
      </c>
      <c r="O34" s="86"/>
      <c r="P34" s="9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2015-01-11T07:28:24Z</dcterms:created>
  <dcterms:modified xsi:type="dcterms:W3CDTF">2015-08-04T08:28:51Z</dcterms:modified>
  <cp:category/>
  <cp:version/>
  <cp:contentType/>
  <cp:contentStatus/>
</cp:coreProperties>
</file>